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kimmey\AppData\Local\Microsoft\Windows\Temporary Internet Files\Content.Outlook\WW9JM7RH\"/>
    </mc:Choice>
  </mc:AlternateContent>
  <bookViews>
    <workbookView xWindow="0" yWindow="0" windowWidth="28800" windowHeight="13725"/>
  </bookViews>
  <sheets>
    <sheet name="2017 Info Per 4-13-18 Request" sheetId="1" r:id="rId1"/>
  </sheets>
  <definedNames>
    <definedName name="_xlnm.Print_Area" localSheetId="0">'2017 Info Per 4-13-18 Request'!$A$2:$I$88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8" i="1" l="1"/>
  <c r="G85" i="1"/>
  <c r="G84" i="1"/>
  <c r="G82" i="1"/>
  <c r="G81" i="1"/>
  <c r="G64" i="1"/>
  <c r="G56" i="1"/>
  <c r="G54" i="1"/>
  <c r="G53" i="1"/>
  <c r="G46" i="1"/>
  <c r="H41" i="1"/>
  <c r="G40" i="1"/>
  <c r="G39" i="1"/>
  <c r="G28" i="1"/>
  <c r="G20" i="1"/>
  <c r="G18" i="1"/>
  <c r="G13" i="1"/>
  <c r="G7" i="1"/>
  <c r="G6" i="1"/>
  <c r="G2" i="1"/>
</calcChain>
</file>

<file path=xl/sharedStrings.xml><?xml version="1.0" encoding="utf-8"?>
<sst xmlns="http://schemas.openxmlformats.org/spreadsheetml/2006/main" count="411" uniqueCount="231">
  <si>
    <t>Last name</t>
  </si>
  <si>
    <t>First Name</t>
  </si>
  <si>
    <t>Middle Name (or initial, if available)</t>
  </si>
  <si>
    <t>Suffix</t>
  </si>
  <si>
    <t>Title</t>
  </si>
  <si>
    <t>Department</t>
  </si>
  <si>
    <t>Annual Base Salary</t>
  </si>
  <si>
    <t>Overtime, Holiday Pay &amp; Bonus Compensation</t>
  </si>
  <si>
    <t>Start date</t>
  </si>
  <si>
    <t>Adamowski</t>
  </si>
  <si>
    <t>Mary</t>
  </si>
  <si>
    <t>G</t>
  </si>
  <si>
    <t>Assistant Library Director</t>
  </si>
  <si>
    <t>Administration</t>
  </si>
  <si>
    <t>Allan</t>
  </si>
  <si>
    <t>Katharine</t>
  </si>
  <si>
    <t>M</t>
  </si>
  <si>
    <t>Reference Librarian I</t>
  </si>
  <si>
    <t>Adult Services</t>
  </si>
  <si>
    <t>Azzaline</t>
  </si>
  <si>
    <t>Stephanie</t>
  </si>
  <si>
    <t>N</t>
  </si>
  <si>
    <t>ILL Assistant</t>
  </si>
  <si>
    <t>Circulation</t>
  </si>
  <si>
    <t>Balasa</t>
  </si>
  <si>
    <t>Holly</t>
  </si>
  <si>
    <t>R</t>
  </si>
  <si>
    <t>Shelver</t>
  </si>
  <si>
    <t>Youth Services</t>
  </si>
  <si>
    <t>Boyd</t>
  </si>
  <si>
    <t>Jacqueline</t>
  </si>
  <si>
    <t>Public Information Manager</t>
  </si>
  <si>
    <t>Graphics</t>
  </si>
  <si>
    <t>Brannigan</t>
  </si>
  <si>
    <t>Judith</t>
  </si>
  <si>
    <t>Reference Librarian II</t>
  </si>
  <si>
    <t>Burke</t>
  </si>
  <si>
    <t>John</t>
  </si>
  <si>
    <t>Buzo</t>
  </si>
  <si>
    <t>Vanessa</t>
  </si>
  <si>
    <t>Clerk</t>
  </si>
  <si>
    <t>Camargo</t>
  </si>
  <si>
    <t>Fanny</t>
  </si>
  <si>
    <t>A</t>
  </si>
  <si>
    <t>Chalifoux</t>
  </si>
  <si>
    <t>Joshua</t>
  </si>
  <si>
    <t>Technical Services</t>
  </si>
  <si>
    <t>Chiko</t>
  </si>
  <si>
    <t>Kristina Jo</t>
  </si>
  <si>
    <t>Conrath</t>
  </si>
  <si>
    <t>Linda</t>
  </si>
  <si>
    <t>C</t>
  </si>
  <si>
    <t>Coppolino</t>
  </si>
  <si>
    <t>Therese</t>
  </si>
  <si>
    <t>Creed</t>
  </si>
  <si>
    <t>Kathleen</t>
  </si>
  <si>
    <t>Outreach Services Assistant</t>
  </si>
  <si>
    <t>Outreach</t>
  </si>
  <si>
    <t>Crume-Simmons</t>
  </si>
  <si>
    <t>Rebecca</t>
  </si>
  <si>
    <t>Senior Circulation Clerk</t>
  </si>
  <si>
    <t>Cruz</t>
  </si>
  <si>
    <t>Shelly</t>
  </si>
  <si>
    <t>Cuci</t>
  </si>
  <si>
    <t>Kelly</t>
  </si>
  <si>
    <t>Head of Outreach Services</t>
  </si>
  <si>
    <t>Dawson</t>
  </si>
  <si>
    <t>Marianne</t>
  </si>
  <si>
    <t>L</t>
  </si>
  <si>
    <t>Youth Services Assistant</t>
  </si>
  <si>
    <t>DeCarlo</t>
  </si>
  <si>
    <t>Kara</t>
  </si>
  <si>
    <t>School Liaison</t>
  </si>
  <si>
    <t>DiGiorgio</t>
  </si>
  <si>
    <t>Catherine</t>
  </si>
  <si>
    <t>T</t>
  </si>
  <si>
    <t>Doyle</t>
  </si>
  <si>
    <t>Julie</t>
  </si>
  <si>
    <t>Dunleavy</t>
  </si>
  <si>
    <t>Maura</t>
  </si>
  <si>
    <t>Dyer</t>
  </si>
  <si>
    <t>Christy</t>
  </si>
  <si>
    <t>J</t>
  </si>
  <si>
    <t>East</t>
  </si>
  <si>
    <t>Thomas</t>
  </si>
  <si>
    <t>Custodian</t>
  </si>
  <si>
    <t>Maintenance</t>
  </si>
  <si>
    <t>Elzahdan</t>
  </si>
  <si>
    <t>Lina</t>
  </si>
  <si>
    <t>Web Developer</t>
  </si>
  <si>
    <t>IT</t>
  </si>
  <si>
    <t>Ewasiuk</t>
  </si>
  <si>
    <t>Mark</t>
  </si>
  <si>
    <t>IT Assistant II</t>
  </si>
  <si>
    <t>Faxel</t>
  </si>
  <si>
    <t>Erin</t>
  </si>
  <si>
    <t>E</t>
  </si>
  <si>
    <t>Teen Librarian</t>
  </si>
  <si>
    <t>Fernandez</t>
  </si>
  <si>
    <t>Fingler</t>
  </si>
  <si>
    <t>Kortnee</t>
  </si>
  <si>
    <t>Flynn</t>
  </si>
  <si>
    <t>Kelsey</t>
  </si>
  <si>
    <t>Forto-Whitemiller</t>
  </si>
  <si>
    <t>Rosemarie</t>
  </si>
  <si>
    <t>Freeman</t>
  </si>
  <si>
    <t>Friberg</t>
  </si>
  <si>
    <t>Kaye</t>
  </si>
  <si>
    <t>P</t>
  </si>
  <si>
    <t>Garoufalis</t>
  </si>
  <si>
    <t>Lenore</t>
  </si>
  <si>
    <t>George</t>
  </si>
  <si>
    <t>Nincy</t>
  </si>
  <si>
    <t>Cataloger I</t>
  </si>
  <si>
    <t>Gowgiel</t>
  </si>
  <si>
    <t>Dawn</t>
  </si>
  <si>
    <t>Grabowski</t>
  </si>
  <si>
    <t>Alice</t>
  </si>
  <si>
    <t>Administrative Clerk</t>
  </si>
  <si>
    <t>Griffin</t>
  </si>
  <si>
    <t>Howard</t>
  </si>
  <si>
    <t>W</t>
  </si>
  <si>
    <t xml:space="preserve">Head of Circulation </t>
  </si>
  <si>
    <t>Hildebrand</t>
  </si>
  <si>
    <t>Theresa</t>
  </si>
  <si>
    <t>Holding</t>
  </si>
  <si>
    <t>Kristen</t>
  </si>
  <si>
    <t>Graphics Assistant</t>
  </si>
  <si>
    <t>Jasek</t>
  </si>
  <si>
    <t>Owen</t>
  </si>
  <si>
    <t>Jedloe</t>
  </si>
  <si>
    <t>Ryan</t>
  </si>
  <si>
    <t>D</t>
  </si>
  <si>
    <t>Kandel</t>
  </si>
  <si>
    <t>Barbara</t>
  </si>
  <si>
    <t>Kerr</t>
  </si>
  <si>
    <t>Stuart</t>
  </si>
  <si>
    <t>Kimmey</t>
  </si>
  <si>
    <t>Ross</t>
  </si>
  <si>
    <t>Finance Manager</t>
  </si>
  <si>
    <t>Kwiatt</t>
  </si>
  <si>
    <t>Larson</t>
  </si>
  <si>
    <t>Laura</t>
  </si>
  <si>
    <t>Lipowski</t>
  </si>
  <si>
    <t>Nadine</t>
  </si>
  <si>
    <t>Liptack</t>
  </si>
  <si>
    <t>Lyons</t>
  </si>
  <si>
    <t>Nancy</t>
  </si>
  <si>
    <t>Mackowiak</t>
  </si>
  <si>
    <t>Dianna</t>
  </si>
  <si>
    <t>Maresh</t>
  </si>
  <si>
    <t>Carol</t>
  </si>
  <si>
    <t>Cataloger II</t>
  </si>
  <si>
    <t>Masura</t>
  </si>
  <si>
    <t>Andrew</t>
  </si>
  <si>
    <t>Head of Adult Services</t>
  </si>
  <si>
    <t>Mazza</t>
  </si>
  <si>
    <t>Angela</t>
  </si>
  <si>
    <t>McCormack</t>
  </si>
  <si>
    <t>Becky</t>
  </si>
  <si>
    <t>Assistant Head of Youth Services</t>
  </si>
  <si>
    <t>McQuinn</t>
  </si>
  <si>
    <t>Jennifer</t>
  </si>
  <si>
    <t>Mietelski</t>
  </si>
  <si>
    <t xml:space="preserve">IT Assistant   </t>
  </si>
  <si>
    <t>Morales</t>
  </si>
  <si>
    <t>Jordin</t>
  </si>
  <si>
    <t>F</t>
  </si>
  <si>
    <t>Najewski</t>
  </si>
  <si>
    <t>Amy</t>
  </si>
  <si>
    <t>K</t>
  </si>
  <si>
    <t>Nemec</t>
  </si>
  <si>
    <t>Matt</t>
  </si>
  <si>
    <t>Neupauer</t>
  </si>
  <si>
    <t>Renata</t>
  </si>
  <si>
    <t>Newman</t>
  </si>
  <si>
    <t>Stephen</t>
  </si>
  <si>
    <t>Head of Maintenance</t>
  </si>
  <si>
    <t>Norris-Kuczynski</t>
  </si>
  <si>
    <t>Diane</t>
  </si>
  <si>
    <t>S</t>
  </si>
  <si>
    <t>Head of Youth Services</t>
  </si>
  <si>
    <t>Oedzes</t>
  </si>
  <si>
    <t>Deborah</t>
  </si>
  <si>
    <t>Orr</t>
  </si>
  <si>
    <t>Maurya</t>
  </si>
  <si>
    <t>Pappas</t>
  </si>
  <si>
    <t>Alexander</t>
  </si>
  <si>
    <t>Passi</t>
  </si>
  <si>
    <t>Samantha</t>
  </si>
  <si>
    <t>Peskys</t>
  </si>
  <si>
    <t>Audrey</t>
  </si>
  <si>
    <t>IT Assistant</t>
  </si>
  <si>
    <t>Peterson</t>
  </si>
  <si>
    <t>Aaron</t>
  </si>
  <si>
    <t xml:space="preserve">Senior Administrative Coordinator </t>
  </si>
  <si>
    <t>Shane</t>
  </si>
  <si>
    <t>Phelps</t>
  </si>
  <si>
    <t>Dushaun</t>
  </si>
  <si>
    <t>Pickens</t>
  </si>
  <si>
    <t>Potempa</t>
  </si>
  <si>
    <t>Matthew</t>
  </si>
  <si>
    <t>Technical Services Assistant</t>
  </si>
  <si>
    <t>Pryor</t>
  </si>
  <si>
    <t>Assistant Head of Circulation</t>
  </si>
  <si>
    <t>Randstrom</t>
  </si>
  <si>
    <t>Riffice</t>
  </si>
  <si>
    <t>Schultz</t>
  </si>
  <si>
    <t>Christine</t>
  </si>
  <si>
    <t>Information Clerk</t>
  </si>
  <si>
    <t>Schwartz</t>
  </si>
  <si>
    <t>Jenna</t>
  </si>
  <si>
    <t>Sierzega</t>
  </si>
  <si>
    <t>Ronald</t>
  </si>
  <si>
    <t>Smits</t>
  </si>
  <si>
    <t>Brandice</t>
  </si>
  <si>
    <t>Srebro</t>
  </si>
  <si>
    <t>Assistant Head of Adult Services</t>
  </si>
  <si>
    <t>Tew</t>
  </si>
  <si>
    <t>Peter</t>
  </si>
  <si>
    <t>Preschool Services Coordinator</t>
  </si>
  <si>
    <t>Weimar</t>
  </si>
  <si>
    <t>Library Director</t>
  </si>
  <si>
    <t xml:space="preserve">Williams </t>
  </si>
  <si>
    <t>Daniel</t>
  </si>
  <si>
    <t xml:space="preserve">Jr. </t>
  </si>
  <si>
    <t>Wisniewski</t>
  </si>
  <si>
    <t>Karlene</t>
  </si>
  <si>
    <t>Xie</t>
  </si>
  <si>
    <t>Wendy</t>
  </si>
  <si>
    <t>Head of Technical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</si>
</sst>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3" fillId="0" borderId="0" xfId="0" applyFont="1" applyBorder="1"/>
    <xf numFmtId="0" fontId="4" fillId="0" borderId="0" xfId="0" applyFont="1" applyFill="1" applyBorder="1"/>
    <xf numFmtId="0" fontId="3" fillId="0" borderId="0" xfId="0" applyFont="1" applyFill="1" applyBorder="1"/>
    <xf numFmtId="44" fontId="3" fillId="0" borderId="0" xfId="1" applyFont="1" applyFill="1" applyBorder="1"/>
    <xf numFmtId="14" fontId="3" fillId="0" borderId="0" xfId="0" applyNumberFormat="1" applyFont="1" applyBorder="1"/>
    <xf numFmtId="44" fontId="3" fillId="0" borderId="0" xfId="0" applyNumberFormat="1" applyFont="1" applyBorder="1"/>
    <xf numFmtId="44" fontId="4" fillId="0" borderId="0" xfId="1" applyFont="1" applyFill="1" applyBorder="1"/>
    <xf numFmtId="44" fontId="3" fillId="0" borderId="0" xfId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1"/>
  <sheetViews>
    <sheetView tabSelected="1" workbookViewId="0">
      <pane ySplit="1" topLeftCell="A2" activePane="bottomLeft" state="frozen"/>
      <selection pane="bottomLeft" activeCell="E88" sqref="E88"/>
    </sheetView>
  </sheetViews>
  <sheetFormatPr defaultRowHeight="15.75" x14ac:dyDescent="0.25"/>
  <cols>
    <col min="1" max="1" width="17.5703125" style="3" bestFit="1" customWidth="1"/>
    <col min="2" max="2" width="11.42578125" style="3" bestFit="1" customWidth="1"/>
    <col min="3" max="3" width="19.28515625" style="3" bestFit="1" customWidth="1"/>
    <col min="4" max="4" width="6.42578125" style="3" bestFit="1" customWidth="1"/>
    <col min="5" max="5" width="33.42578125" style="3" bestFit="1" customWidth="1"/>
    <col min="6" max="6" width="18.28515625" style="3" bestFit="1" customWidth="1"/>
    <col min="7" max="7" width="18.28515625" style="3" customWidth="1"/>
    <col min="8" max="8" width="25.5703125" style="3" customWidth="1"/>
    <col min="9" max="9" width="14.42578125" style="3" customWidth="1"/>
    <col min="10" max="10" width="9.140625" style="3"/>
    <col min="11" max="11" width="10.7109375" style="3" customWidth="1"/>
    <col min="12" max="12" width="11.42578125" style="3" customWidth="1"/>
    <col min="13" max="13" width="10.42578125" style="3" customWidth="1"/>
    <col min="14" max="14" width="10.140625" style="3" customWidth="1"/>
    <col min="15" max="15" width="13.42578125" style="3" customWidth="1"/>
    <col min="16" max="16384" width="9.140625" style="3"/>
  </cols>
  <sheetData>
    <row r="1" spans="1:15" ht="31.5" customHeight="1" x14ac:dyDescent="0.25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2" t="s">
        <v>7</v>
      </c>
      <c r="I1" s="1" t="s">
        <v>8</v>
      </c>
      <c r="L1" s="2"/>
      <c r="M1" s="2"/>
      <c r="N1" s="2"/>
    </row>
    <row r="2" spans="1:15" x14ac:dyDescent="0.25">
      <c r="A2" s="4" t="s">
        <v>9</v>
      </c>
      <c r="B2" s="3" t="s">
        <v>10</v>
      </c>
      <c r="C2" s="3" t="s">
        <v>11</v>
      </c>
      <c r="E2" s="5" t="s">
        <v>12</v>
      </c>
      <c r="F2" s="5" t="s">
        <v>13</v>
      </c>
      <c r="G2" s="6">
        <f>3797.92*24</f>
        <v>91150.080000000002</v>
      </c>
      <c r="H2" s="6"/>
      <c r="I2" s="7">
        <v>32064</v>
      </c>
    </row>
    <row r="3" spans="1:15" x14ac:dyDescent="0.25">
      <c r="A3" s="5" t="s">
        <v>14</v>
      </c>
      <c r="B3" s="3" t="s">
        <v>15</v>
      </c>
      <c r="C3" s="3" t="s">
        <v>16</v>
      </c>
      <c r="E3" s="5" t="s">
        <v>17</v>
      </c>
      <c r="F3" s="5" t="s">
        <v>18</v>
      </c>
      <c r="G3" s="6"/>
      <c r="H3" s="6">
        <v>173.04</v>
      </c>
      <c r="I3" s="7">
        <v>42457</v>
      </c>
      <c r="L3" s="6"/>
      <c r="O3" s="8"/>
    </row>
    <row r="4" spans="1:15" x14ac:dyDescent="0.25">
      <c r="A4" s="5" t="s">
        <v>19</v>
      </c>
      <c r="B4" s="5" t="s">
        <v>20</v>
      </c>
      <c r="C4" s="5" t="s">
        <v>21</v>
      </c>
      <c r="D4" s="5"/>
      <c r="E4" s="5" t="s">
        <v>22</v>
      </c>
      <c r="F4" s="5" t="s">
        <v>23</v>
      </c>
      <c r="G4" s="6"/>
      <c r="H4" s="6">
        <v>160.44</v>
      </c>
      <c r="I4" s="7">
        <v>42269</v>
      </c>
      <c r="L4" s="6"/>
      <c r="O4" s="8"/>
    </row>
    <row r="5" spans="1:15" x14ac:dyDescent="0.25">
      <c r="A5" s="5" t="s">
        <v>24</v>
      </c>
      <c r="B5" s="5" t="s">
        <v>25</v>
      </c>
      <c r="C5" s="5" t="s">
        <v>26</v>
      </c>
      <c r="D5" s="5"/>
      <c r="E5" s="5" t="s">
        <v>27</v>
      </c>
      <c r="F5" s="5" t="s">
        <v>28</v>
      </c>
      <c r="G5" s="6"/>
      <c r="H5" s="6">
        <v>119.4</v>
      </c>
      <c r="I5" s="7">
        <v>41533</v>
      </c>
      <c r="L5" s="6"/>
      <c r="O5" s="8"/>
    </row>
    <row r="6" spans="1:15" x14ac:dyDescent="0.25">
      <c r="A6" s="5" t="s">
        <v>29</v>
      </c>
      <c r="B6" s="3" t="s">
        <v>30</v>
      </c>
      <c r="E6" s="3" t="s">
        <v>31</v>
      </c>
      <c r="F6" s="5" t="s">
        <v>32</v>
      </c>
      <c r="G6" s="6">
        <f>2541.97*24</f>
        <v>61007.28</v>
      </c>
      <c r="H6" s="6"/>
      <c r="I6" s="7">
        <v>42275</v>
      </c>
      <c r="L6" s="6"/>
      <c r="O6" s="8"/>
    </row>
    <row r="7" spans="1:15" x14ac:dyDescent="0.25">
      <c r="A7" s="5" t="s">
        <v>33</v>
      </c>
      <c r="B7" s="3" t="s">
        <v>34</v>
      </c>
      <c r="C7" s="3" t="s">
        <v>16</v>
      </c>
      <c r="E7" s="3" t="s">
        <v>35</v>
      </c>
      <c r="F7" s="5" t="s">
        <v>18</v>
      </c>
      <c r="G7" s="6">
        <f>2190.3*24</f>
        <v>52567.200000000004</v>
      </c>
      <c r="H7" s="6"/>
      <c r="I7" s="7">
        <v>38967</v>
      </c>
      <c r="L7" s="6"/>
      <c r="O7" s="8"/>
    </row>
    <row r="8" spans="1:15" x14ac:dyDescent="0.25">
      <c r="A8" s="5" t="s">
        <v>36</v>
      </c>
      <c r="B8" s="5" t="s">
        <v>37</v>
      </c>
      <c r="C8" s="5"/>
      <c r="D8" s="5"/>
      <c r="E8" s="5" t="s">
        <v>17</v>
      </c>
      <c r="F8" s="5" t="s">
        <v>18</v>
      </c>
      <c r="G8" s="6"/>
      <c r="H8" s="6">
        <v>161.88</v>
      </c>
      <c r="I8" s="7">
        <v>41556</v>
      </c>
      <c r="L8" s="6"/>
      <c r="O8" s="8"/>
    </row>
    <row r="9" spans="1:15" x14ac:dyDescent="0.25">
      <c r="A9" s="5" t="s">
        <v>38</v>
      </c>
      <c r="B9" s="3" t="s">
        <v>39</v>
      </c>
      <c r="E9" s="5" t="s">
        <v>40</v>
      </c>
      <c r="F9" s="5" t="s">
        <v>23</v>
      </c>
      <c r="G9" s="6"/>
      <c r="H9" s="6">
        <v>160.44</v>
      </c>
      <c r="I9" s="7">
        <v>42066</v>
      </c>
      <c r="L9" s="6"/>
      <c r="O9" s="8"/>
    </row>
    <row r="10" spans="1:15" x14ac:dyDescent="0.25">
      <c r="A10" s="5" t="s">
        <v>41</v>
      </c>
      <c r="B10" s="3" t="s">
        <v>42</v>
      </c>
      <c r="C10" s="3" t="s">
        <v>43</v>
      </c>
      <c r="E10" s="5" t="s">
        <v>17</v>
      </c>
      <c r="F10" s="5" t="s">
        <v>28</v>
      </c>
      <c r="G10" s="6"/>
      <c r="H10" s="6">
        <v>259.56</v>
      </c>
      <c r="I10" s="7">
        <v>41879</v>
      </c>
      <c r="L10" s="6"/>
      <c r="O10" s="8"/>
    </row>
    <row r="11" spans="1:15" x14ac:dyDescent="0.25">
      <c r="A11" s="5" t="s">
        <v>44</v>
      </c>
      <c r="B11" s="3" t="s">
        <v>45</v>
      </c>
      <c r="E11" s="5" t="s">
        <v>40</v>
      </c>
      <c r="F11" s="5" t="s">
        <v>46</v>
      </c>
      <c r="G11" s="6"/>
      <c r="H11" s="6">
        <v>158.52000000000001</v>
      </c>
      <c r="I11" s="7">
        <v>40911</v>
      </c>
      <c r="L11" s="6"/>
      <c r="O11" s="8"/>
    </row>
    <row r="12" spans="1:15" x14ac:dyDescent="0.25">
      <c r="A12" s="5" t="s">
        <v>47</v>
      </c>
      <c r="B12" s="3" t="s">
        <v>48</v>
      </c>
      <c r="E12" s="5" t="s">
        <v>22</v>
      </c>
      <c r="F12" s="5" t="s">
        <v>23</v>
      </c>
      <c r="G12" s="6"/>
      <c r="H12" s="6">
        <v>118.4</v>
      </c>
      <c r="I12" s="7">
        <v>41129</v>
      </c>
      <c r="L12" s="6"/>
      <c r="O12" s="8"/>
    </row>
    <row r="13" spans="1:15" x14ac:dyDescent="0.25">
      <c r="A13" s="5" t="s">
        <v>49</v>
      </c>
      <c r="B13" s="3" t="s">
        <v>50</v>
      </c>
      <c r="C13" s="3" t="s">
        <v>51</v>
      </c>
      <c r="E13" s="3" t="s">
        <v>35</v>
      </c>
      <c r="F13" s="5" t="s">
        <v>18</v>
      </c>
      <c r="G13" s="6">
        <f>2522.79*24</f>
        <v>60546.96</v>
      </c>
      <c r="H13" s="6"/>
      <c r="I13" s="7">
        <v>36724</v>
      </c>
      <c r="L13" s="6"/>
      <c r="O13" s="8"/>
    </row>
    <row r="14" spans="1:15" x14ac:dyDescent="0.25">
      <c r="A14" s="5" t="s">
        <v>52</v>
      </c>
      <c r="B14" s="5" t="s">
        <v>53</v>
      </c>
      <c r="C14" s="5"/>
      <c r="E14" s="5" t="s">
        <v>40</v>
      </c>
      <c r="F14" s="5" t="s">
        <v>23</v>
      </c>
      <c r="G14" s="6"/>
      <c r="H14" s="6">
        <v>164.04</v>
      </c>
      <c r="I14" s="7">
        <v>39050</v>
      </c>
      <c r="L14" s="6"/>
      <c r="O14" s="8"/>
    </row>
    <row r="15" spans="1:15" x14ac:dyDescent="0.25">
      <c r="A15" s="5" t="s">
        <v>54</v>
      </c>
      <c r="B15" s="5" t="s">
        <v>55</v>
      </c>
      <c r="C15" s="5" t="s">
        <v>16</v>
      </c>
      <c r="E15" s="5" t="s">
        <v>56</v>
      </c>
      <c r="F15" s="5" t="s">
        <v>57</v>
      </c>
      <c r="G15" s="6"/>
      <c r="H15" s="6">
        <v>76.8</v>
      </c>
      <c r="I15" s="7">
        <v>36312</v>
      </c>
      <c r="L15" s="6"/>
      <c r="O15" s="8"/>
    </row>
    <row r="16" spans="1:15" x14ac:dyDescent="0.25">
      <c r="A16" s="5" t="s">
        <v>58</v>
      </c>
      <c r="B16" s="5" t="s">
        <v>59</v>
      </c>
      <c r="C16" s="5"/>
      <c r="E16" s="5" t="s">
        <v>60</v>
      </c>
      <c r="F16" s="5" t="s">
        <v>23</v>
      </c>
      <c r="G16" s="6"/>
      <c r="H16" s="6">
        <v>779.41</v>
      </c>
      <c r="I16" s="7">
        <v>38754</v>
      </c>
      <c r="L16" s="6"/>
      <c r="O16" s="8"/>
    </row>
    <row r="17" spans="1:15" x14ac:dyDescent="0.25">
      <c r="A17" s="5" t="s">
        <v>61</v>
      </c>
      <c r="B17" s="3" t="s">
        <v>62</v>
      </c>
      <c r="E17" s="5" t="s">
        <v>22</v>
      </c>
      <c r="F17" s="5" t="s">
        <v>23</v>
      </c>
      <c r="G17" s="6"/>
      <c r="H17" s="6">
        <v>177.6</v>
      </c>
      <c r="I17" s="7">
        <v>40534</v>
      </c>
      <c r="L17" s="6"/>
      <c r="O17" s="8"/>
    </row>
    <row r="18" spans="1:15" x14ac:dyDescent="0.25">
      <c r="A18" s="5" t="s">
        <v>63</v>
      </c>
      <c r="B18" s="3" t="s">
        <v>64</v>
      </c>
      <c r="C18" s="3" t="s">
        <v>43</v>
      </c>
      <c r="E18" s="5" t="s">
        <v>65</v>
      </c>
      <c r="F18" s="5" t="s">
        <v>57</v>
      </c>
      <c r="G18" s="6">
        <f>3048.67*24</f>
        <v>73168.08</v>
      </c>
      <c r="H18" s="6"/>
      <c r="I18" s="7">
        <v>36677</v>
      </c>
      <c r="L18" s="6"/>
      <c r="O18" s="8"/>
    </row>
    <row r="19" spans="1:15" x14ac:dyDescent="0.25">
      <c r="A19" s="5" t="s">
        <v>66</v>
      </c>
      <c r="B19" s="3" t="s">
        <v>67</v>
      </c>
      <c r="C19" s="3" t="s">
        <v>68</v>
      </c>
      <c r="D19" s="5"/>
      <c r="E19" s="5" t="s">
        <v>69</v>
      </c>
      <c r="F19" s="5" t="s">
        <v>28</v>
      </c>
      <c r="G19" s="6"/>
      <c r="H19" s="6">
        <v>238.8</v>
      </c>
      <c r="I19" s="7">
        <v>37335</v>
      </c>
      <c r="L19" s="6"/>
      <c r="O19" s="8"/>
    </row>
    <row r="20" spans="1:15" x14ac:dyDescent="0.25">
      <c r="A20" s="5" t="s">
        <v>70</v>
      </c>
      <c r="B20" s="3" t="s">
        <v>71</v>
      </c>
      <c r="C20" s="3" t="s">
        <v>16</v>
      </c>
      <c r="D20" s="5"/>
      <c r="E20" s="5" t="s">
        <v>72</v>
      </c>
      <c r="F20" s="5" t="s">
        <v>28</v>
      </c>
      <c r="G20" s="6">
        <f>2050*24</f>
        <v>49200</v>
      </c>
      <c r="H20" s="6"/>
      <c r="I20" s="7">
        <v>42619</v>
      </c>
      <c r="L20" s="6"/>
      <c r="O20" s="8"/>
    </row>
    <row r="21" spans="1:15" x14ac:dyDescent="0.25">
      <c r="A21" s="5" t="s">
        <v>73</v>
      </c>
      <c r="B21" s="3" t="s">
        <v>74</v>
      </c>
      <c r="C21" s="3" t="s">
        <v>75</v>
      </c>
      <c r="D21" s="5"/>
      <c r="E21" s="5" t="s">
        <v>56</v>
      </c>
      <c r="F21" s="5" t="s">
        <v>57</v>
      </c>
      <c r="G21" s="6"/>
      <c r="H21" s="6">
        <v>223.08</v>
      </c>
      <c r="I21" s="7">
        <v>38603</v>
      </c>
      <c r="L21" s="6"/>
      <c r="O21" s="8"/>
    </row>
    <row r="22" spans="1:15" x14ac:dyDescent="0.25">
      <c r="A22" s="5" t="s">
        <v>76</v>
      </c>
      <c r="B22" s="3" t="s">
        <v>77</v>
      </c>
      <c r="C22" s="3" t="s">
        <v>43</v>
      </c>
      <c r="D22" s="5"/>
      <c r="E22" s="5" t="s">
        <v>22</v>
      </c>
      <c r="F22" s="5" t="s">
        <v>23</v>
      </c>
      <c r="G22" s="6"/>
      <c r="H22" s="6">
        <v>179.52</v>
      </c>
      <c r="I22" s="7">
        <v>36808</v>
      </c>
      <c r="L22" s="6"/>
      <c r="O22" s="8"/>
    </row>
    <row r="23" spans="1:15" x14ac:dyDescent="0.25">
      <c r="A23" s="5" t="s">
        <v>78</v>
      </c>
      <c r="B23" s="5" t="s">
        <v>79</v>
      </c>
      <c r="C23" s="5"/>
      <c r="D23" s="5"/>
      <c r="E23" s="5" t="s">
        <v>69</v>
      </c>
      <c r="F23" s="5" t="s">
        <v>28</v>
      </c>
      <c r="G23" s="6"/>
      <c r="H23" s="6">
        <v>86.92</v>
      </c>
      <c r="I23" s="7">
        <v>41676</v>
      </c>
      <c r="L23" s="6"/>
      <c r="O23" s="8"/>
    </row>
    <row r="24" spans="1:15" x14ac:dyDescent="0.25">
      <c r="A24" s="5" t="s">
        <v>80</v>
      </c>
      <c r="B24" s="5" t="s">
        <v>81</v>
      </c>
      <c r="C24" s="5" t="s">
        <v>82</v>
      </c>
      <c r="D24" s="5"/>
      <c r="E24" s="5" t="s">
        <v>27</v>
      </c>
      <c r="F24" s="5" t="s">
        <v>28</v>
      </c>
      <c r="G24" s="6"/>
      <c r="H24" s="6">
        <v>78.8</v>
      </c>
      <c r="I24" s="7">
        <v>42079</v>
      </c>
      <c r="L24" s="6"/>
      <c r="O24" s="8"/>
    </row>
    <row r="25" spans="1:15" x14ac:dyDescent="0.25">
      <c r="A25" s="5" t="s">
        <v>83</v>
      </c>
      <c r="B25" s="5" t="s">
        <v>84</v>
      </c>
      <c r="C25" s="5" t="s">
        <v>26</v>
      </c>
      <c r="D25" s="5"/>
      <c r="E25" s="5" t="s">
        <v>85</v>
      </c>
      <c r="F25" s="5" t="s">
        <v>86</v>
      </c>
      <c r="G25" s="6"/>
      <c r="H25" s="6">
        <v>159.84</v>
      </c>
      <c r="I25" s="7">
        <v>39693</v>
      </c>
      <c r="L25" s="6"/>
      <c r="O25" s="8"/>
    </row>
    <row r="26" spans="1:15" x14ac:dyDescent="0.25">
      <c r="A26" s="5" t="s">
        <v>87</v>
      </c>
      <c r="B26" s="5" t="s">
        <v>88</v>
      </c>
      <c r="C26" s="5"/>
      <c r="D26" s="5"/>
      <c r="E26" s="5" t="s">
        <v>89</v>
      </c>
      <c r="F26" s="5" t="s">
        <v>90</v>
      </c>
      <c r="G26" s="6"/>
      <c r="H26" s="6">
        <v>881.4</v>
      </c>
      <c r="I26" s="7">
        <v>42646</v>
      </c>
      <c r="L26" s="6"/>
      <c r="O26" s="8"/>
    </row>
    <row r="27" spans="1:15" x14ac:dyDescent="0.25">
      <c r="A27" s="5" t="s">
        <v>91</v>
      </c>
      <c r="B27" s="5" t="s">
        <v>92</v>
      </c>
      <c r="C27" s="5"/>
      <c r="D27" s="5"/>
      <c r="E27" s="5" t="s">
        <v>93</v>
      </c>
      <c r="F27" s="5" t="s">
        <v>90</v>
      </c>
      <c r="G27" s="6"/>
      <c r="H27" s="6">
        <v>912.73</v>
      </c>
      <c r="I27" s="7">
        <v>39749</v>
      </c>
      <c r="L27" s="6"/>
      <c r="O27" s="8"/>
    </row>
    <row r="28" spans="1:15" x14ac:dyDescent="0.25">
      <c r="A28" s="5" t="s">
        <v>94</v>
      </c>
      <c r="B28" s="5" t="s">
        <v>95</v>
      </c>
      <c r="C28" s="5" t="s">
        <v>96</v>
      </c>
      <c r="D28" s="5"/>
      <c r="E28" s="5" t="s">
        <v>97</v>
      </c>
      <c r="F28" s="4" t="s">
        <v>28</v>
      </c>
      <c r="G28" s="9">
        <f>2025*24</f>
        <v>48600</v>
      </c>
      <c r="H28" s="9"/>
      <c r="I28" s="7">
        <v>38736</v>
      </c>
      <c r="L28" s="9"/>
      <c r="O28" s="8"/>
    </row>
    <row r="29" spans="1:15" x14ac:dyDescent="0.25">
      <c r="A29" s="5" t="s">
        <v>98</v>
      </c>
      <c r="B29" s="5" t="s">
        <v>39</v>
      </c>
      <c r="C29" s="5" t="s">
        <v>16</v>
      </c>
      <c r="D29" s="5"/>
      <c r="E29" s="5" t="s">
        <v>17</v>
      </c>
      <c r="F29" s="4" t="s">
        <v>28</v>
      </c>
      <c r="G29" s="9"/>
      <c r="H29" s="9">
        <v>486.69</v>
      </c>
      <c r="I29" s="7">
        <v>42898</v>
      </c>
      <c r="L29" s="9"/>
      <c r="O29" s="8"/>
    </row>
    <row r="30" spans="1:15" x14ac:dyDescent="0.25">
      <c r="A30" s="5" t="s">
        <v>99</v>
      </c>
      <c r="B30" s="5" t="s">
        <v>100</v>
      </c>
      <c r="C30" s="5" t="s">
        <v>43</v>
      </c>
      <c r="D30" s="5"/>
      <c r="E30" s="5" t="s">
        <v>17</v>
      </c>
      <c r="F30" s="5" t="s">
        <v>18</v>
      </c>
      <c r="G30" s="6"/>
      <c r="H30" s="6">
        <v>1311.6</v>
      </c>
      <c r="I30" s="7">
        <v>41515</v>
      </c>
      <c r="L30" s="6"/>
      <c r="O30" s="8"/>
    </row>
    <row r="31" spans="1:15" x14ac:dyDescent="0.25">
      <c r="A31" s="5" t="s">
        <v>101</v>
      </c>
      <c r="B31" s="3" t="s">
        <v>102</v>
      </c>
      <c r="C31" s="3" t="s">
        <v>16</v>
      </c>
      <c r="E31" s="5" t="s">
        <v>40</v>
      </c>
      <c r="F31" s="5" t="s">
        <v>23</v>
      </c>
      <c r="G31" s="6"/>
      <c r="H31" s="6">
        <v>160.44</v>
      </c>
      <c r="I31" s="7">
        <v>42065</v>
      </c>
      <c r="L31" s="6"/>
      <c r="O31" s="8"/>
    </row>
    <row r="32" spans="1:15" x14ac:dyDescent="0.25">
      <c r="A32" s="5" t="s">
        <v>103</v>
      </c>
      <c r="B32" s="3" t="s">
        <v>104</v>
      </c>
      <c r="E32" s="5" t="s">
        <v>17</v>
      </c>
      <c r="F32" s="5" t="s">
        <v>18</v>
      </c>
      <c r="G32" s="6"/>
      <c r="H32" s="6">
        <v>263.16000000000003</v>
      </c>
      <c r="I32" s="7">
        <v>40792</v>
      </c>
      <c r="L32" s="6"/>
      <c r="O32" s="8"/>
    </row>
    <row r="33" spans="1:15" x14ac:dyDescent="0.25">
      <c r="A33" s="5" t="s">
        <v>105</v>
      </c>
      <c r="B33" s="3" t="s">
        <v>53</v>
      </c>
      <c r="E33" s="5" t="s">
        <v>40</v>
      </c>
      <c r="F33" s="5" t="s">
        <v>23</v>
      </c>
      <c r="G33" s="6"/>
      <c r="H33" s="6">
        <v>132.91999999999999</v>
      </c>
      <c r="I33" s="7">
        <v>40997</v>
      </c>
      <c r="L33" s="6"/>
      <c r="O33" s="8"/>
    </row>
    <row r="34" spans="1:15" x14ac:dyDescent="0.25">
      <c r="A34" s="5" t="s">
        <v>106</v>
      </c>
      <c r="B34" s="3" t="s">
        <v>107</v>
      </c>
      <c r="C34" s="3" t="s">
        <v>108</v>
      </c>
      <c r="E34" s="5" t="s">
        <v>17</v>
      </c>
      <c r="F34" s="5" t="s">
        <v>18</v>
      </c>
      <c r="G34" s="6"/>
      <c r="H34" s="6">
        <v>173.04</v>
      </c>
      <c r="I34" s="7">
        <v>42416</v>
      </c>
      <c r="L34" s="6"/>
      <c r="O34" s="8"/>
    </row>
    <row r="35" spans="1:15" x14ac:dyDescent="0.25">
      <c r="A35" s="5" t="s">
        <v>109</v>
      </c>
      <c r="B35" s="3" t="s">
        <v>110</v>
      </c>
      <c r="C35" s="3" t="s">
        <v>43</v>
      </c>
      <c r="E35" s="5" t="s">
        <v>69</v>
      </c>
      <c r="F35" s="5" t="s">
        <v>28</v>
      </c>
      <c r="G35" s="6"/>
      <c r="H35" s="6">
        <v>234.24</v>
      </c>
      <c r="I35" s="7">
        <v>39262</v>
      </c>
      <c r="L35" s="6"/>
      <c r="O35" s="8"/>
    </row>
    <row r="36" spans="1:15" x14ac:dyDescent="0.25">
      <c r="A36" s="5" t="s">
        <v>111</v>
      </c>
      <c r="B36" s="3" t="s">
        <v>112</v>
      </c>
      <c r="E36" s="5" t="s">
        <v>113</v>
      </c>
      <c r="F36" s="5" t="s">
        <v>46</v>
      </c>
      <c r="G36" s="6"/>
      <c r="H36" s="6">
        <v>983.7</v>
      </c>
      <c r="I36" s="7">
        <v>42499</v>
      </c>
      <c r="L36" s="6"/>
      <c r="O36" s="8"/>
    </row>
    <row r="37" spans="1:15" x14ac:dyDescent="0.25">
      <c r="A37" s="5" t="s">
        <v>114</v>
      </c>
      <c r="B37" s="3" t="s">
        <v>115</v>
      </c>
      <c r="E37" s="5" t="s">
        <v>27</v>
      </c>
      <c r="F37" s="5" t="s">
        <v>18</v>
      </c>
      <c r="G37" s="6"/>
      <c r="H37" s="6">
        <v>119.88</v>
      </c>
      <c r="I37" s="7">
        <v>41183</v>
      </c>
      <c r="L37" s="6"/>
      <c r="O37" s="8"/>
    </row>
    <row r="38" spans="1:15" x14ac:dyDescent="0.25">
      <c r="A38" s="5" t="s">
        <v>116</v>
      </c>
      <c r="B38" s="5" t="s">
        <v>117</v>
      </c>
      <c r="C38" s="5"/>
      <c r="D38" s="5"/>
      <c r="E38" s="5" t="s">
        <v>118</v>
      </c>
      <c r="F38" s="5" t="s">
        <v>13</v>
      </c>
      <c r="G38" s="6"/>
      <c r="H38" s="6">
        <v>177.6</v>
      </c>
      <c r="I38" s="7">
        <v>41108</v>
      </c>
      <c r="L38" s="6"/>
      <c r="O38" s="8"/>
    </row>
    <row r="39" spans="1:15" x14ac:dyDescent="0.25">
      <c r="A39" s="5" t="s">
        <v>119</v>
      </c>
      <c r="B39" s="5" t="s">
        <v>120</v>
      </c>
      <c r="C39" s="5" t="s">
        <v>121</v>
      </c>
      <c r="D39" s="5"/>
      <c r="E39" s="5" t="s">
        <v>122</v>
      </c>
      <c r="F39" s="5" t="s">
        <v>23</v>
      </c>
      <c r="G39" s="6">
        <f>2697.5*24</f>
        <v>64740</v>
      </c>
      <c r="H39" s="6"/>
      <c r="I39" s="7">
        <v>36570</v>
      </c>
      <c r="L39" s="6"/>
      <c r="O39" s="8"/>
    </row>
    <row r="40" spans="1:15" x14ac:dyDescent="0.25">
      <c r="A40" s="5" t="s">
        <v>123</v>
      </c>
      <c r="B40" s="5" t="s">
        <v>124</v>
      </c>
      <c r="C40" s="5" t="s">
        <v>16</v>
      </c>
      <c r="D40" s="5"/>
      <c r="E40" s="5" t="s">
        <v>122</v>
      </c>
      <c r="F40" s="5" t="s">
        <v>23</v>
      </c>
      <c r="G40" s="6">
        <f>2837.5*24</f>
        <v>68100</v>
      </c>
      <c r="H40" s="6"/>
      <c r="I40" s="7">
        <v>43033</v>
      </c>
      <c r="L40" s="6"/>
      <c r="O40" s="8"/>
    </row>
    <row r="41" spans="1:15" x14ac:dyDescent="0.25">
      <c r="A41" s="5" t="s">
        <v>125</v>
      </c>
      <c r="B41" s="5" t="s">
        <v>126</v>
      </c>
      <c r="C41" s="5"/>
      <c r="D41" s="5"/>
      <c r="E41" s="3" t="s">
        <v>127</v>
      </c>
      <c r="F41" s="5" t="s">
        <v>32</v>
      </c>
      <c r="G41" s="6"/>
      <c r="H41" s="6">
        <f>1118.95</f>
        <v>1118.95</v>
      </c>
      <c r="I41" s="7">
        <v>41197</v>
      </c>
      <c r="L41" s="6"/>
      <c r="O41" s="8"/>
    </row>
    <row r="42" spans="1:15" x14ac:dyDescent="0.25">
      <c r="A42" s="5" t="s">
        <v>128</v>
      </c>
      <c r="B42" s="5" t="s">
        <v>129</v>
      </c>
      <c r="C42" s="5" t="s">
        <v>96</v>
      </c>
      <c r="D42" s="5"/>
      <c r="E42" s="3" t="s">
        <v>17</v>
      </c>
      <c r="F42" s="5" t="s">
        <v>18</v>
      </c>
      <c r="G42" s="6"/>
      <c r="H42" s="6">
        <v>348.24</v>
      </c>
      <c r="I42" s="7">
        <v>34444</v>
      </c>
      <c r="L42" s="6"/>
      <c r="O42" s="8"/>
    </row>
    <row r="43" spans="1:15" x14ac:dyDescent="0.25">
      <c r="A43" s="5" t="s">
        <v>130</v>
      </c>
      <c r="B43" s="5" t="s">
        <v>131</v>
      </c>
      <c r="C43" s="5" t="s">
        <v>132</v>
      </c>
      <c r="D43" s="5"/>
      <c r="E43" s="5" t="s">
        <v>93</v>
      </c>
      <c r="F43" s="5" t="s">
        <v>90</v>
      </c>
      <c r="G43" s="6"/>
      <c r="H43" s="6">
        <v>223.08</v>
      </c>
      <c r="I43" s="7">
        <v>42192</v>
      </c>
      <c r="L43" s="6"/>
      <c r="O43" s="8"/>
    </row>
    <row r="44" spans="1:15" x14ac:dyDescent="0.25">
      <c r="A44" s="5" t="s">
        <v>133</v>
      </c>
      <c r="B44" s="5" t="s">
        <v>134</v>
      </c>
      <c r="C44" s="5"/>
      <c r="D44" s="5"/>
      <c r="E44" s="5" t="s">
        <v>40</v>
      </c>
      <c r="F44" s="5" t="s">
        <v>23</v>
      </c>
      <c r="G44" s="6"/>
      <c r="H44" s="6">
        <v>164.04</v>
      </c>
      <c r="I44" s="7">
        <v>39714</v>
      </c>
      <c r="L44" s="6"/>
      <c r="O44" s="8"/>
    </row>
    <row r="45" spans="1:15" x14ac:dyDescent="0.25">
      <c r="A45" s="5" t="s">
        <v>135</v>
      </c>
      <c r="B45" s="5" t="s">
        <v>136</v>
      </c>
      <c r="C45" s="5"/>
      <c r="D45" s="5"/>
      <c r="E45" s="5" t="s">
        <v>27</v>
      </c>
      <c r="F45" s="5" t="s">
        <v>28</v>
      </c>
      <c r="G45" s="6"/>
      <c r="H45" s="6">
        <v>39.4</v>
      </c>
      <c r="I45" s="7">
        <v>42079</v>
      </c>
      <c r="L45" s="6"/>
      <c r="O45" s="8"/>
    </row>
    <row r="46" spans="1:15" x14ac:dyDescent="0.25">
      <c r="A46" s="5" t="s">
        <v>137</v>
      </c>
      <c r="B46" s="5" t="s">
        <v>138</v>
      </c>
      <c r="C46" s="5" t="s">
        <v>43</v>
      </c>
      <c r="D46" s="5"/>
      <c r="E46" s="5" t="s">
        <v>139</v>
      </c>
      <c r="F46" s="4" t="s">
        <v>13</v>
      </c>
      <c r="G46" s="9">
        <f>3343.83*24</f>
        <v>80251.92</v>
      </c>
      <c r="H46" s="9"/>
      <c r="I46" s="7">
        <v>42282</v>
      </c>
      <c r="L46" s="9"/>
      <c r="O46" s="8"/>
    </row>
    <row r="47" spans="1:15" x14ac:dyDescent="0.25">
      <c r="A47" s="5" t="s">
        <v>140</v>
      </c>
      <c r="B47" s="5" t="s">
        <v>77</v>
      </c>
      <c r="C47" s="5"/>
      <c r="D47" s="5"/>
      <c r="E47" s="5" t="s">
        <v>27</v>
      </c>
      <c r="F47" s="5" t="s">
        <v>18</v>
      </c>
      <c r="G47" s="6"/>
      <c r="H47" s="6">
        <v>78.400000000000006</v>
      </c>
      <c r="I47" s="7">
        <v>42506</v>
      </c>
      <c r="L47" s="6"/>
      <c r="O47" s="8"/>
    </row>
    <row r="48" spans="1:15" x14ac:dyDescent="0.25">
      <c r="A48" s="5" t="s">
        <v>141</v>
      </c>
      <c r="B48" s="5" t="s">
        <v>142</v>
      </c>
      <c r="C48" s="5" t="s">
        <v>21</v>
      </c>
      <c r="D48" s="5"/>
      <c r="E48" s="5" t="s">
        <v>60</v>
      </c>
      <c r="F48" s="5" t="s">
        <v>23</v>
      </c>
      <c r="G48" s="6"/>
      <c r="H48" s="6">
        <v>894.16</v>
      </c>
      <c r="I48" s="7">
        <v>38181</v>
      </c>
      <c r="L48" s="6"/>
      <c r="O48" s="8"/>
    </row>
    <row r="49" spans="1:15" x14ac:dyDescent="0.25">
      <c r="A49" s="5" t="s">
        <v>143</v>
      </c>
      <c r="B49" s="5" t="s">
        <v>144</v>
      </c>
      <c r="C49" s="5" t="s">
        <v>68</v>
      </c>
      <c r="D49" s="5"/>
      <c r="E49" s="5" t="s">
        <v>40</v>
      </c>
      <c r="F49" s="5" t="s">
        <v>23</v>
      </c>
      <c r="G49" s="6"/>
      <c r="H49" s="6">
        <v>164.04</v>
      </c>
      <c r="I49" s="7">
        <v>39022</v>
      </c>
      <c r="L49" s="6"/>
      <c r="O49" s="8"/>
    </row>
    <row r="50" spans="1:15" x14ac:dyDescent="0.25">
      <c r="A50" s="5" t="s">
        <v>145</v>
      </c>
      <c r="B50" s="5" t="s">
        <v>39</v>
      </c>
      <c r="C50" s="5" t="s">
        <v>68</v>
      </c>
      <c r="D50" s="5"/>
      <c r="E50" s="5" t="s">
        <v>113</v>
      </c>
      <c r="F50" s="5" t="s">
        <v>46</v>
      </c>
      <c r="G50" s="6"/>
      <c r="H50" s="6">
        <v>553.91999999999996</v>
      </c>
      <c r="I50" s="7">
        <v>42835</v>
      </c>
      <c r="L50" s="6"/>
      <c r="O50" s="8"/>
    </row>
    <row r="51" spans="1:15" x14ac:dyDescent="0.25">
      <c r="A51" s="5" t="s">
        <v>146</v>
      </c>
      <c r="B51" s="5" t="s">
        <v>147</v>
      </c>
      <c r="C51" s="5" t="s">
        <v>68</v>
      </c>
      <c r="D51" s="5"/>
      <c r="E51" s="5" t="s">
        <v>40</v>
      </c>
      <c r="F51" s="5" t="s">
        <v>23</v>
      </c>
      <c r="G51" s="6"/>
      <c r="H51" s="6">
        <v>109.36</v>
      </c>
      <c r="I51" s="7">
        <v>39356</v>
      </c>
      <c r="L51" s="6"/>
      <c r="O51" s="8"/>
    </row>
    <row r="52" spans="1:15" x14ac:dyDescent="0.25">
      <c r="A52" s="5" t="s">
        <v>148</v>
      </c>
      <c r="B52" s="5" t="s">
        <v>149</v>
      </c>
      <c r="C52" s="5"/>
      <c r="D52" s="5"/>
      <c r="E52" s="5" t="s">
        <v>40</v>
      </c>
      <c r="F52" s="5" t="s">
        <v>46</v>
      </c>
      <c r="G52" s="6"/>
      <c r="H52" s="6">
        <v>158.52000000000001</v>
      </c>
      <c r="I52" s="7">
        <v>40912</v>
      </c>
      <c r="L52" s="6"/>
      <c r="O52" s="8"/>
    </row>
    <row r="53" spans="1:15" x14ac:dyDescent="0.25">
      <c r="A53" s="5" t="s">
        <v>150</v>
      </c>
      <c r="B53" s="5" t="s">
        <v>151</v>
      </c>
      <c r="C53" s="5"/>
      <c r="D53" s="5"/>
      <c r="E53" s="3" t="s">
        <v>152</v>
      </c>
      <c r="F53" s="5" t="s">
        <v>46</v>
      </c>
      <c r="G53" s="6">
        <f>2104.96*24</f>
        <v>50519.040000000001</v>
      </c>
      <c r="H53" s="6"/>
      <c r="I53" s="7">
        <v>41276</v>
      </c>
      <c r="L53" s="6"/>
      <c r="O53" s="8"/>
    </row>
    <row r="54" spans="1:15" x14ac:dyDescent="0.25">
      <c r="A54" s="5" t="s">
        <v>153</v>
      </c>
      <c r="B54" s="5" t="s">
        <v>154</v>
      </c>
      <c r="C54" s="5" t="s">
        <v>11</v>
      </c>
      <c r="D54" s="5"/>
      <c r="E54" s="5" t="s">
        <v>155</v>
      </c>
      <c r="F54" s="5" t="s">
        <v>18</v>
      </c>
      <c r="G54" s="6">
        <f>3459.5*24</f>
        <v>83028</v>
      </c>
      <c r="H54" s="6"/>
      <c r="I54" s="7">
        <v>32944</v>
      </c>
      <c r="L54" s="6"/>
      <c r="O54" s="8"/>
    </row>
    <row r="55" spans="1:15" x14ac:dyDescent="0.25">
      <c r="A55" s="5" t="s">
        <v>156</v>
      </c>
      <c r="B55" s="5" t="s">
        <v>157</v>
      </c>
      <c r="C55" s="5"/>
      <c r="D55" s="5"/>
      <c r="E55" s="3" t="s">
        <v>40</v>
      </c>
      <c r="F55" s="5" t="s">
        <v>23</v>
      </c>
      <c r="G55" s="6"/>
      <c r="H55" s="6">
        <v>163.32</v>
      </c>
      <c r="I55" s="7">
        <v>39722</v>
      </c>
      <c r="L55" s="6"/>
      <c r="O55" s="8"/>
    </row>
    <row r="56" spans="1:15" x14ac:dyDescent="0.25">
      <c r="A56" s="5" t="s">
        <v>158</v>
      </c>
      <c r="B56" s="5" t="s">
        <v>159</v>
      </c>
      <c r="C56" s="5"/>
      <c r="D56" s="5"/>
      <c r="E56" s="3" t="s">
        <v>160</v>
      </c>
      <c r="F56" s="5" t="s">
        <v>28</v>
      </c>
      <c r="G56" s="6">
        <f>2225.55*24</f>
        <v>53413.200000000004</v>
      </c>
      <c r="H56" s="6"/>
      <c r="I56" s="7">
        <v>40434</v>
      </c>
      <c r="L56" s="6"/>
      <c r="O56" s="8"/>
    </row>
    <row r="57" spans="1:15" x14ac:dyDescent="0.25">
      <c r="A57" s="5" t="s">
        <v>161</v>
      </c>
      <c r="B57" s="5" t="s">
        <v>162</v>
      </c>
      <c r="C57" s="5"/>
      <c r="D57" s="5"/>
      <c r="E57" s="3" t="s">
        <v>69</v>
      </c>
      <c r="F57" s="5" t="s">
        <v>28</v>
      </c>
      <c r="G57" s="6"/>
      <c r="H57" s="6">
        <v>244.44</v>
      </c>
      <c r="I57" s="7">
        <v>37224</v>
      </c>
      <c r="L57" s="6"/>
      <c r="O57" s="8"/>
    </row>
    <row r="58" spans="1:15" x14ac:dyDescent="0.25">
      <c r="A58" s="5" t="s">
        <v>163</v>
      </c>
      <c r="B58" s="5" t="s">
        <v>111</v>
      </c>
      <c r="C58" s="5" t="s">
        <v>16</v>
      </c>
      <c r="D58" s="5"/>
      <c r="E58" s="3" t="s">
        <v>164</v>
      </c>
      <c r="F58" s="5" t="s">
        <v>90</v>
      </c>
      <c r="G58" s="6"/>
      <c r="H58" s="6">
        <v>170.28</v>
      </c>
      <c r="I58" s="7">
        <v>39000</v>
      </c>
      <c r="L58" s="6"/>
      <c r="O58" s="8"/>
    </row>
    <row r="59" spans="1:15" x14ac:dyDescent="0.25">
      <c r="A59" s="5" t="s">
        <v>165</v>
      </c>
      <c r="B59" s="5" t="s">
        <v>166</v>
      </c>
      <c r="C59" s="5" t="s">
        <v>167</v>
      </c>
      <c r="D59" s="5"/>
      <c r="E59" s="5" t="s">
        <v>40</v>
      </c>
      <c r="F59" s="5" t="s">
        <v>23</v>
      </c>
      <c r="G59" s="6"/>
      <c r="H59" s="6">
        <v>119.88</v>
      </c>
      <c r="I59" s="7">
        <v>41806</v>
      </c>
      <c r="L59" s="6"/>
      <c r="O59" s="8"/>
    </row>
    <row r="60" spans="1:15" x14ac:dyDescent="0.25">
      <c r="A60" s="5" t="s">
        <v>168</v>
      </c>
      <c r="B60" s="5" t="s">
        <v>169</v>
      </c>
      <c r="C60" s="5" t="s">
        <v>170</v>
      </c>
      <c r="D60" s="5"/>
      <c r="E60" s="5" t="s">
        <v>69</v>
      </c>
      <c r="F60" s="5" t="s">
        <v>28</v>
      </c>
      <c r="G60" s="6"/>
      <c r="H60" s="6">
        <v>234.24</v>
      </c>
      <c r="I60" s="7">
        <v>38608</v>
      </c>
      <c r="L60" s="6"/>
      <c r="O60" s="8"/>
    </row>
    <row r="61" spans="1:15" x14ac:dyDescent="0.25">
      <c r="A61" s="5" t="s">
        <v>171</v>
      </c>
      <c r="B61" s="5" t="s">
        <v>172</v>
      </c>
      <c r="C61" s="5"/>
      <c r="D61" s="5"/>
      <c r="E61" s="5" t="s">
        <v>40</v>
      </c>
      <c r="F61" s="5" t="s">
        <v>23</v>
      </c>
      <c r="G61" s="6"/>
      <c r="H61" s="6">
        <v>163.32</v>
      </c>
      <c r="I61" s="7">
        <v>40757</v>
      </c>
      <c r="L61" s="6"/>
      <c r="O61" s="8"/>
    </row>
    <row r="62" spans="1:15" x14ac:dyDescent="0.25">
      <c r="A62" s="5" t="s">
        <v>173</v>
      </c>
      <c r="B62" s="5" t="s">
        <v>174</v>
      </c>
      <c r="C62" s="5"/>
      <c r="D62" s="5"/>
      <c r="E62" s="5" t="s">
        <v>22</v>
      </c>
      <c r="F62" s="5" t="s">
        <v>23</v>
      </c>
      <c r="G62" s="6"/>
      <c r="H62" s="6">
        <v>162.47999999999999</v>
      </c>
      <c r="I62" s="7">
        <v>41107</v>
      </c>
      <c r="L62" s="6"/>
      <c r="O62" s="8"/>
    </row>
    <row r="63" spans="1:15" x14ac:dyDescent="0.25">
      <c r="A63" s="5" t="s">
        <v>175</v>
      </c>
      <c r="B63" s="5" t="s">
        <v>176</v>
      </c>
      <c r="C63" s="5" t="s">
        <v>75</v>
      </c>
      <c r="D63" s="5"/>
      <c r="E63" s="3" t="s">
        <v>177</v>
      </c>
      <c r="F63" s="5" t="s">
        <v>86</v>
      </c>
      <c r="G63" s="6"/>
      <c r="H63" s="6">
        <v>2934.74</v>
      </c>
      <c r="I63" s="7">
        <v>38810</v>
      </c>
      <c r="L63" s="6"/>
      <c r="O63" s="8"/>
    </row>
    <row r="64" spans="1:15" x14ac:dyDescent="0.25">
      <c r="A64" s="5" t="s">
        <v>178</v>
      </c>
      <c r="B64" s="5" t="s">
        <v>179</v>
      </c>
      <c r="C64" s="5" t="s">
        <v>180</v>
      </c>
      <c r="D64" s="5"/>
      <c r="E64" s="3" t="s">
        <v>181</v>
      </c>
      <c r="F64" s="5" t="s">
        <v>28</v>
      </c>
      <c r="G64" s="6">
        <f>2779.04*24</f>
        <v>66696.959999999992</v>
      </c>
      <c r="H64" s="6"/>
      <c r="I64" s="7">
        <v>36332</v>
      </c>
      <c r="L64" s="6"/>
      <c r="O64" s="8"/>
    </row>
    <row r="65" spans="1:15" x14ac:dyDescent="0.25">
      <c r="A65" s="5" t="s">
        <v>182</v>
      </c>
      <c r="B65" s="5" t="s">
        <v>183</v>
      </c>
      <c r="C65" s="5" t="s">
        <v>180</v>
      </c>
      <c r="D65" s="5"/>
      <c r="E65" s="3" t="s">
        <v>17</v>
      </c>
      <c r="F65" s="4" t="s">
        <v>18</v>
      </c>
      <c r="G65" s="9"/>
      <c r="H65" s="9">
        <v>259.56</v>
      </c>
      <c r="I65" s="7">
        <v>42338</v>
      </c>
      <c r="L65" s="9"/>
      <c r="O65" s="8"/>
    </row>
    <row r="66" spans="1:15" x14ac:dyDescent="0.25">
      <c r="A66" s="5" t="s">
        <v>184</v>
      </c>
      <c r="B66" s="5" t="s">
        <v>185</v>
      </c>
      <c r="C66" s="5" t="s">
        <v>170</v>
      </c>
      <c r="D66" s="5"/>
      <c r="E66" s="3" t="s">
        <v>127</v>
      </c>
      <c r="F66" s="4" t="s">
        <v>32</v>
      </c>
      <c r="G66" s="9"/>
      <c r="H66" s="9">
        <v>280.08</v>
      </c>
      <c r="I66" s="7">
        <v>42338</v>
      </c>
      <c r="L66" s="9"/>
      <c r="O66" s="8"/>
    </row>
    <row r="67" spans="1:15" x14ac:dyDescent="0.25">
      <c r="A67" s="5" t="s">
        <v>186</v>
      </c>
      <c r="B67" s="5" t="s">
        <v>187</v>
      </c>
      <c r="C67" s="5" t="s">
        <v>82</v>
      </c>
      <c r="D67" s="5"/>
      <c r="E67" s="3" t="s">
        <v>17</v>
      </c>
      <c r="F67" s="4" t="s">
        <v>28</v>
      </c>
      <c r="G67" s="9"/>
      <c r="H67" s="9">
        <v>1123.1300000000001</v>
      </c>
      <c r="I67" s="7">
        <v>42660</v>
      </c>
      <c r="L67" s="9"/>
      <c r="O67" s="8"/>
    </row>
    <row r="68" spans="1:15" x14ac:dyDescent="0.25">
      <c r="A68" s="5" t="s">
        <v>188</v>
      </c>
      <c r="B68" s="5" t="s">
        <v>189</v>
      </c>
      <c r="C68" s="5" t="s">
        <v>43</v>
      </c>
      <c r="D68" s="5"/>
      <c r="E68" s="3" t="s">
        <v>27</v>
      </c>
      <c r="F68" s="5" t="s">
        <v>18</v>
      </c>
      <c r="G68" s="6"/>
      <c r="H68" s="6">
        <v>119.88</v>
      </c>
      <c r="I68" s="7">
        <v>42352</v>
      </c>
      <c r="L68" s="6"/>
      <c r="O68" s="8"/>
    </row>
    <row r="69" spans="1:15" x14ac:dyDescent="0.25">
      <c r="A69" s="5" t="s">
        <v>190</v>
      </c>
      <c r="B69" s="5" t="s">
        <v>191</v>
      </c>
      <c r="C69" s="5" t="s">
        <v>180</v>
      </c>
      <c r="D69" s="5"/>
      <c r="E69" s="3" t="s">
        <v>192</v>
      </c>
      <c r="F69" s="5" t="s">
        <v>90</v>
      </c>
      <c r="G69" s="6"/>
      <c r="H69" s="6">
        <v>213.6</v>
      </c>
      <c r="I69" s="7">
        <v>34213</v>
      </c>
      <c r="L69" s="6"/>
      <c r="O69" s="8"/>
    </row>
    <row r="70" spans="1:15" x14ac:dyDescent="0.25">
      <c r="A70" s="5" t="s">
        <v>193</v>
      </c>
      <c r="B70" s="5" t="s">
        <v>194</v>
      </c>
      <c r="C70" s="5" t="s">
        <v>132</v>
      </c>
      <c r="D70" s="5"/>
      <c r="E70" s="3" t="s">
        <v>195</v>
      </c>
      <c r="F70" s="5" t="s">
        <v>13</v>
      </c>
      <c r="G70" s="6"/>
      <c r="H70" s="6">
        <v>740.93</v>
      </c>
      <c r="I70" s="7">
        <v>42503</v>
      </c>
      <c r="L70" s="6"/>
      <c r="O70" s="8"/>
    </row>
    <row r="71" spans="1:15" x14ac:dyDescent="0.25">
      <c r="A71" s="5" t="s">
        <v>193</v>
      </c>
      <c r="B71" s="5" t="s">
        <v>196</v>
      </c>
      <c r="C71" s="5"/>
      <c r="D71" s="5"/>
      <c r="E71" s="3" t="s">
        <v>56</v>
      </c>
      <c r="F71" s="5" t="s">
        <v>57</v>
      </c>
      <c r="G71" s="6"/>
      <c r="H71" s="6">
        <v>223.08</v>
      </c>
      <c r="I71" s="7">
        <v>42137</v>
      </c>
      <c r="L71" s="6"/>
      <c r="O71" s="8"/>
    </row>
    <row r="72" spans="1:15" x14ac:dyDescent="0.25">
      <c r="A72" s="5" t="s">
        <v>197</v>
      </c>
      <c r="B72" s="5" t="s">
        <v>198</v>
      </c>
      <c r="C72" s="5" t="s">
        <v>16</v>
      </c>
      <c r="D72" s="5"/>
      <c r="E72" s="5" t="s">
        <v>40</v>
      </c>
      <c r="F72" s="5" t="s">
        <v>23</v>
      </c>
      <c r="G72" s="6"/>
      <c r="H72" s="6">
        <v>132.91999999999999</v>
      </c>
      <c r="I72" s="7">
        <v>42255</v>
      </c>
      <c r="L72" s="6"/>
      <c r="O72" s="8"/>
    </row>
    <row r="73" spans="1:15" x14ac:dyDescent="0.25">
      <c r="A73" s="5" t="s">
        <v>199</v>
      </c>
      <c r="B73" s="5" t="s">
        <v>81</v>
      </c>
      <c r="C73" s="5"/>
      <c r="D73" s="5"/>
      <c r="E73" s="3" t="s">
        <v>192</v>
      </c>
      <c r="F73" s="5" t="s">
        <v>90</v>
      </c>
      <c r="G73" s="6"/>
      <c r="H73" s="6">
        <v>162.47999999999999</v>
      </c>
      <c r="I73" s="7">
        <v>41246</v>
      </c>
      <c r="L73" s="6"/>
      <c r="O73" s="8"/>
    </row>
    <row r="74" spans="1:15" x14ac:dyDescent="0.25">
      <c r="A74" s="5" t="s">
        <v>200</v>
      </c>
      <c r="B74" s="5" t="s">
        <v>201</v>
      </c>
      <c r="C74" s="5" t="s">
        <v>82</v>
      </c>
      <c r="D74" s="5"/>
      <c r="E74" s="3" t="s">
        <v>202</v>
      </c>
      <c r="F74" s="5" t="s">
        <v>46</v>
      </c>
      <c r="G74" s="6"/>
      <c r="H74" s="6">
        <v>177.6</v>
      </c>
      <c r="I74" s="7">
        <v>40056</v>
      </c>
      <c r="L74" s="6"/>
      <c r="O74" s="8"/>
    </row>
    <row r="75" spans="1:15" x14ac:dyDescent="0.25">
      <c r="A75" s="5" t="s">
        <v>203</v>
      </c>
      <c r="B75" s="5" t="s">
        <v>77</v>
      </c>
      <c r="C75" s="5" t="s">
        <v>43</v>
      </c>
      <c r="D75" s="5"/>
      <c r="E75" s="5" t="s">
        <v>204</v>
      </c>
      <c r="F75" s="5" t="s">
        <v>23</v>
      </c>
      <c r="G75" s="6"/>
      <c r="H75" s="6">
        <v>2361.41</v>
      </c>
      <c r="I75" s="7">
        <v>38433</v>
      </c>
      <c r="L75" s="6"/>
      <c r="O75" s="8"/>
    </row>
    <row r="76" spans="1:15" x14ac:dyDescent="0.25">
      <c r="A76" s="5" t="s">
        <v>205</v>
      </c>
      <c r="B76" s="5" t="s">
        <v>95</v>
      </c>
      <c r="C76" s="5" t="s">
        <v>96</v>
      </c>
      <c r="D76" s="5"/>
      <c r="E76" s="3" t="s">
        <v>27</v>
      </c>
      <c r="F76" s="5" t="s">
        <v>28</v>
      </c>
      <c r="G76" s="6"/>
      <c r="H76" s="6">
        <v>39.200000000000003</v>
      </c>
      <c r="I76" s="7">
        <v>42534</v>
      </c>
      <c r="L76" s="6"/>
      <c r="O76" s="8"/>
    </row>
    <row r="77" spans="1:15" x14ac:dyDescent="0.25">
      <c r="A77" s="5" t="s">
        <v>206</v>
      </c>
      <c r="B77" s="5" t="s">
        <v>74</v>
      </c>
      <c r="C77" s="5"/>
      <c r="D77" s="5"/>
      <c r="E77" s="3" t="s">
        <v>69</v>
      </c>
      <c r="F77" s="5" t="s">
        <v>28</v>
      </c>
      <c r="G77" s="6"/>
      <c r="H77" s="6">
        <v>244.44</v>
      </c>
      <c r="I77" s="7">
        <v>36683</v>
      </c>
      <c r="L77" s="6"/>
      <c r="O77" s="8"/>
    </row>
    <row r="78" spans="1:15" x14ac:dyDescent="0.25">
      <c r="A78" s="5" t="s">
        <v>207</v>
      </c>
      <c r="B78" s="5" t="s">
        <v>208</v>
      </c>
      <c r="C78" s="5"/>
      <c r="D78" s="5"/>
      <c r="E78" s="3" t="s">
        <v>209</v>
      </c>
      <c r="F78" s="5" t="s">
        <v>32</v>
      </c>
      <c r="G78" s="6"/>
      <c r="H78" s="6">
        <v>158.52000000000001</v>
      </c>
      <c r="I78" s="7">
        <v>41289</v>
      </c>
      <c r="L78" s="6"/>
      <c r="O78" s="8"/>
    </row>
    <row r="79" spans="1:15" x14ac:dyDescent="0.25">
      <c r="A79" s="5" t="s">
        <v>210</v>
      </c>
      <c r="B79" s="5" t="s">
        <v>211</v>
      </c>
      <c r="C79" s="5" t="s">
        <v>16</v>
      </c>
      <c r="D79" s="5"/>
      <c r="E79" s="3" t="s">
        <v>40</v>
      </c>
      <c r="F79" s="5" t="s">
        <v>23</v>
      </c>
      <c r="G79" s="6"/>
      <c r="H79" s="6">
        <v>160.44</v>
      </c>
      <c r="I79" s="7">
        <v>42079</v>
      </c>
      <c r="L79" s="6"/>
      <c r="O79" s="8"/>
    </row>
    <row r="80" spans="1:15" x14ac:dyDescent="0.25">
      <c r="A80" s="5" t="s">
        <v>212</v>
      </c>
      <c r="B80" s="5" t="s">
        <v>213</v>
      </c>
      <c r="C80" s="5" t="s">
        <v>43</v>
      </c>
      <c r="D80" s="5"/>
      <c r="E80" s="3" t="s">
        <v>93</v>
      </c>
      <c r="F80" s="5" t="s">
        <v>90</v>
      </c>
      <c r="G80" s="6"/>
      <c r="H80" s="6">
        <v>148.72</v>
      </c>
      <c r="I80" s="7">
        <v>42436</v>
      </c>
      <c r="L80" s="6"/>
      <c r="O80" s="8"/>
    </row>
    <row r="81" spans="1:15" x14ac:dyDescent="0.25">
      <c r="A81" s="5" t="s">
        <v>214</v>
      </c>
      <c r="B81" s="5" t="s">
        <v>215</v>
      </c>
      <c r="C81" s="5" t="s">
        <v>26</v>
      </c>
      <c r="D81" s="5"/>
      <c r="E81" s="3" t="s">
        <v>181</v>
      </c>
      <c r="F81" s="5" t="s">
        <v>28</v>
      </c>
      <c r="G81" s="6">
        <f>2916.66*24</f>
        <v>69999.839999999997</v>
      </c>
      <c r="H81" s="6"/>
      <c r="I81" s="7">
        <v>43048</v>
      </c>
      <c r="L81" s="6"/>
      <c r="O81" s="8"/>
    </row>
    <row r="82" spans="1:15" x14ac:dyDescent="0.25">
      <c r="A82" s="5" t="s">
        <v>216</v>
      </c>
      <c r="B82" s="3" t="s">
        <v>179</v>
      </c>
      <c r="E82" s="3" t="s">
        <v>217</v>
      </c>
      <c r="F82" s="5" t="s">
        <v>18</v>
      </c>
      <c r="G82" s="6">
        <f>2913.17*24</f>
        <v>69916.08</v>
      </c>
      <c r="H82" s="6"/>
      <c r="I82" s="7">
        <v>34429</v>
      </c>
      <c r="L82" s="6"/>
      <c r="O82" s="8"/>
    </row>
    <row r="83" spans="1:15" x14ac:dyDescent="0.25">
      <c r="A83" s="5" t="s">
        <v>218</v>
      </c>
      <c r="B83" s="3" t="s">
        <v>219</v>
      </c>
      <c r="C83" s="3" t="s">
        <v>82</v>
      </c>
      <c r="E83" s="3" t="s">
        <v>17</v>
      </c>
      <c r="F83" s="4" t="s">
        <v>18</v>
      </c>
      <c r="G83" s="9"/>
      <c r="H83" s="9">
        <v>259.56</v>
      </c>
      <c r="I83" s="7">
        <v>42325</v>
      </c>
      <c r="L83" s="9"/>
      <c r="O83" s="8"/>
    </row>
    <row r="84" spans="1:15" x14ac:dyDescent="0.25">
      <c r="A84" s="5" t="s">
        <v>84</v>
      </c>
      <c r="B84" s="3" t="s">
        <v>20</v>
      </c>
      <c r="C84" s="3" t="s">
        <v>43</v>
      </c>
      <c r="E84" s="3" t="s">
        <v>220</v>
      </c>
      <c r="F84" s="5" t="s">
        <v>28</v>
      </c>
      <c r="G84" s="6">
        <f>2050*24</f>
        <v>49200</v>
      </c>
      <c r="H84" s="6"/>
      <c r="I84" s="7">
        <v>40092</v>
      </c>
      <c r="L84" s="6"/>
      <c r="O84" s="8"/>
    </row>
    <row r="85" spans="1:15" x14ac:dyDescent="0.25">
      <c r="A85" s="5" t="s">
        <v>221</v>
      </c>
      <c r="B85" s="3" t="s">
        <v>10</v>
      </c>
      <c r="C85" s="3" t="s">
        <v>170</v>
      </c>
      <c r="E85" s="3" t="s">
        <v>222</v>
      </c>
      <c r="F85" s="5" t="s">
        <v>13</v>
      </c>
      <c r="G85" s="6">
        <f>5291.67*24</f>
        <v>127000.08</v>
      </c>
      <c r="H85" s="6"/>
      <c r="I85" s="7">
        <v>35303</v>
      </c>
      <c r="L85" s="6"/>
      <c r="O85" s="8"/>
    </row>
    <row r="86" spans="1:15" x14ac:dyDescent="0.25">
      <c r="A86" s="5" t="s">
        <v>223</v>
      </c>
      <c r="B86" s="3" t="s">
        <v>224</v>
      </c>
      <c r="D86" s="5" t="s">
        <v>225</v>
      </c>
      <c r="E86" s="3" t="s">
        <v>93</v>
      </c>
      <c r="F86" s="5" t="s">
        <v>90</v>
      </c>
      <c r="G86" s="6"/>
      <c r="H86" s="6">
        <v>378.03</v>
      </c>
      <c r="I86" s="7">
        <v>42009</v>
      </c>
      <c r="L86" s="6"/>
      <c r="O86" s="8"/>
    </row>
    <row r="87" spans="1:15" x14ac:dyDescent="0.25">
      <c r="A87" s="5" t="s">
        <v>226</v>
      </c>
      <c r="B87" s="3" t="s">
        <v>227</v>
      </c>
      <c r="C87" s="3" t="s">
        <v>43</v>
      </c>
      <c r="E87" s="3" t="s">
        <v>27</v>
      </c>
      <c r="F87" s="5" t="s">
        <v>18</v>
      </c>
      <c r="G87" s="6"/>
      <c r="H87" s="6">
        <v>118.2</v>
      </c>
      <c r="I87" s="7">
        <v>42233</v>
      </c>
      <c r="L87" s="6"/>
      <c r="O87" s="8"/>
    </row>
    <row r="88" spans="1:15" x14ac:dyDescent="0.25">
      <c r="A88" s="5" t="s">
        <v>228</v>
      </c>
      <c r="B88" s="3" t="s">
        <v>229</v>
      </c>
      <c r="E88" s="3" t="s">
        <v>230</v>
      </c>
      <c r="F88" s="5" t="s">
        <v>46</v>
      </c>
      <c r="G88" s="6">
        <f>2965.33*24</f>
        <v>71167.92</v>
      </c>
      <c r="H88" s="6"/>
      <c r="I88" s="7">
        <v>40452</v>
      </c>
      <c r="L88" s="6"/>
      <c r="O88" s="8"/>
    </row>
    <row r="89" spans="1:15" x14ac:dyDescent="0.25">
      <c r="F89" s="5"/>
      <c r="G89" s="5"/>
      <c r="H89" s="5"/>
    </row>
    <row r="90" spans="1:15" x14ac:dyDescent="0.25">
      <c r="F90" s="5"/>
      <c r="G90" s="5"/>
      <c r="H90" s="5"/>
    </row>
    <row r="91" spans="1:15" x14ac:dyDescent="0.25">
      <c r="F91" s="5"/>
      <c r="G91" s="5"/>
      <c r="H91" s="5"/>
    </row>
    <row r="92" spans="1:15" x14ac:dyDescent="0.25">
      <c r="F92" s="5"/>
      <c r="G92" s="5"/>
      <c r="H92" s="5"/>
    </row>
    <row r="93" spans="1:15" s="10" customFormat="1" x14ac:dyDescent="0.25">
      <c r="A93" s="3"/>
      <c r="B93" s="3"/>
      <c r="C93" s="3"/>
      <c r="D93" s="3"/>
      <c r="E93" s="3"/>
      <c r="F93" s="5"/>
      <c r="G93" s="5"/>
      <c r="H93" s="5"/>
      <c r="I93" s="3"/>
      <c r="J93" s="3"/>
    </row>
    <row r="94" spans="1:15" s="10" customFormat="1" x14ac:dyDescent="0.25">
      <c r="A94" s="3"/>
      <c r="B94" s="3"/>
      <c r="C94" s="3"/>
      <c r="D94" s="3"/>
      <c r="E94" s="3"/>
      <c r="F94" s="5"/>
      <c r="G94" s="5"/>
      <c r="H94" s="5"/>
      <c r="I94" s="3"/>
      <c r="J94" s="3"/>
    </row>
    <row r="95" spans="1:15" s="10" customFormat="1" x14ac:dyDescent="0.25">
      <c r="A95" s="3"/>
      <c r="B95" s="3"/>
      <c r="C95" s="3"/>
      <c r="D95" s="3"/>
      <c r="E95" s="3"/>
      <c r="F95" s="5"/>
      <c r="G95" s="5"/>
      <c r="H95" s="5"/>
      <c r="I95" s="3"/>
      <c r="J95" s="3"/>
    </row>
    <row r="96" spans="1:15" s="10" customFormat="1" x14ac:dyDescent="0.25">
      <c r="A96" s="3"/>
      <c r="B96" s="3"/>
      <c r="C96" s="3"/>
      <c r="D96" s="3"/>
      <c r="E96" s="3"/>
      <c r="F96" s="5"/>
      <c r="G96" s="5"/>
      <c r="H96" s="5"/>
      <c r="I96" s="3"/>
      <c r="J96" s="3"/>
    </row>
    <row r="97" spans="1:10" s="10" customFormat="1" x14ac:dyDescent="0.25">
      <c r="A97" s="3"/>
      <c r="B97" s="3"/>
      <c r="C97" s="3"/>
      <c r="D97" s="3"/>
      <c r="E97" s="3"/>
      <c r="F97" s="4"/>
      <c r="G97" s="4"/>
      <c r="H97" s="4"/>
      <c r="I97" s="3"/>
      <c r="J97" s="3"/>
    </row>
    <row r="98" spans="1:10" s="10" customFormat="1" x14ac:dyDescent="0.25">
      <c r="A98" s="3"/>
      <c r="B98" s="3"/>
      <c r="C98" s="3"/>
      <c r="D98" s="3"/>
      <c r="E98" s="3"/>
      <c r="F98" s="5"/>
      <c r="G98" s="5"/>
      <c r="H98" s="5"/>
      <c r="I98" s="3"/>
      <c r="J98" s="3"/>
    </row>
    <row r="99" spans="1:10" s="10" customFormat="1" x14ac:dyDescent="0.25">
      <c r="A99" s="3"/>
      <c r="B99" s="3"/>
      <c r="C99" s="3"/>
      <c r="D99" s="3"/>
      <c r="E99" s="3"/>
      <c r="F99" s="5"/>
      <c r="G99" s="5"/>
      <c r="H99" s="5"/>
      <c r="I99" s="3"/>
      <c r="J99" s="3"/>
    </row>
    <row r="100" spans="1:10" s="10" customFormat="1" x14ac:dyDescent="0.25">
      <c r="A100" s="3"/>
      <c r="B100" s="3"/>
      <c r="C100" s="3"/>
      <c r="D100" s="3"/>
      <c r="E100" s="3"/>
      <c r="F100" s="5"/>
      <c r="G100" s="5"/>
      <c r="H100" s="5"/>
      <c r="I100" s="3"/>
      <c r="J100" s="3"/>
    </row>
    <row r="101" spans="1:10" s="10" customFormat="1" x14ac:dyDescent="0.25">
      <c r="A101" s="3"/>
      <c r="B101" s="3"/>
      <c r="C101" s="3"/>
      <c r="D101" s="3"/>
      <c r="E101" s="3"/>
      <c r="F101" s="5"/>
      <c r="G101" s="5"/>
      <c r="H101" s="5"/>
      <c r="I101" s="3"/>
      <c r="J101" s="3"/>
    </row>
    <row r="102" spans="1:10" s="10" customFormat="1" x14ac:dyDescent="0.25">
      <c r="A102" s="3"/>
      <c r="B102" s="3"/>
      <c r="C102" s="3"/>
      <c r="D102" s="3"/>
      <c r="E102" s="3"/>
      <c r="F102" s="5"/>
      <c r="G102" s="5"/>
      <c r="H102" s="5"/>
      <c r="I102" s="3"/>
      <c r="J102" s="3"/>
    </row>
    <row r="103" spans="1:10" s="10" customFormat="1" x14ac:dyDescent="0.25">
      <c r="A103" s="3"/>
      <c r="B103" s="3"/>
      <c r="C103" s="3"/>
      <c r="D103" s="3"/>
      <c r="E103" s="3"/>
      <c r="F103" s="5"/>
      <c r="G103" s="5"/>
      <c r="H103" s="5"/>
      <c r="I103" s="3"/>
      <c r="J103" s="3"/>
    </row>
    <row r="104" spans="1:10" s="10" customFormat="1" x14ac:dyDescent="0.25">
      <c r="A104" s="3"/>
      <c r="B104" s="3"/>
      <c r="C104" s="3"/>
      <c r="D104" s="3"/>
      <c r="E104" s="3"/>
      <c r="F104" s="5"/>
      <c r="G104" s="5"/>
      <c r="H104" s="5"/>
      <c r="I104" s="3"/>
      <c r="J104" s="3"/>
    </row>
    <row r="105" spans="1:10" s="10" customFormat="1" x14ac:dyDescent="0.25">
      <c r="A105" s="3"/>
      <c r="B105" s="3"/>
      <c r="C105" s="3"/>
      <c r="D105" s="3"/>
      <c r="E105" s="3"/>
      <c r="F105" s="5"/>
      <c r="G105" s="5"/>
      <c r="H105" s="5"/>
      <c r="I105" s="3"/>
      <c r="J105" s="3"/>
    </row>
    <row r="106" spans="1:10" s="10" customFormat="1" x14ac:dyDescent="0.25">
      <c r="A106" s="3"/>
      <c r="B106" s="3"/>
      <c r="C106" s="3"/>
      <c r="D106" s="3"/>
      <c r="E106" s="3"/>
      <c r="F106" s="5"/>
      <c r="G106" s="5"/>
      <c r="H106" s="5"/>
      <c r="I106" s="3"/>
      <c r="J106" s="3"/>
    </row>
    <row r="107" spans="1:10" s="10" customFormat="1" x14ac:dyDescent="0.25">
      <c r="A107" s="3"/>
      <c r="B107" s="3"/>
      <c r="C107" s="3"/>
      <c r="D107" s="3"/>
      <c r="E107" s="3"/>
      <c r="F107" s="5"/>
      <c r="G107" s="5"/>
      <c r="H107" s="5"/>
      <c r="I107" s="3"/>
      <c r="J107" s="3"/>
    </row>
    <row r="108" spans="1:10" s="10" customFormat="1" x14ac:dyDescent="0.25">
      <c r="A108" s="3"/>
      <c r="B108" s="3"/>
      <c r="C108" s="3"/>
      <c r="D108" s="3"/>
      <c r="E108" s="3"/>
      <c r="F108" s="5"/>
      <c r="G108" s="5"/>
      <c r="H108" s="5"/>
      <c r="I108" s="3"/>
      <c r="J108" s="3"/>
    </row>
    <row r="109" spans="1:10" s="10" customFormat="1" x14ac:dyDescent="0.25">
      <c r="A109" s="3"/>
      <c r="B109" s="3"/>
      <c r="C109" s="3"/>
      <c r="D109" s="3"/>
      <c r="E109" s="3"/>
      <c r="F109" s="5"/>
      <c r="G109" s="5"/>
      <c r="H109" s="5"/>
      <c r="I109" s="3"/>
      <c r="J109" s="3"/>
    </row>
    <row r="110" spans="1:10" s="10" customFormat="1" x14ac:dyDescent="0.25">
      <c r="A110" s="3"/>
      <c r="B110" s="3"/>
      <c r="C110" s="3"/>
      <c r="D110" s="3"/>
      <c r="E110" s="3"/>
      <c r="F110" s="5"/>
      <c r="G110" s="5"/>
      <c r="H110" s="5"/>
      <c r="I110" s="3"/>
      <c r="J110" s="3"/>
    </row>
    <row r="111" spans="1:10" s="10" customFormat="1" x14ac:dyDescent="0.25">
      <c r="A111" s="3"/>
      <c r="B111" s="3"/>
      <c r="C111" s="3"/>
      <c r="D111" s="3"/>
      <c r="E111" s="3"/>
      <c r="F111" s="5"/>
      <c r="G111" s="5"/>
      <c r="H111" s="5"/>
      <c r="I111" s="3"/>
      <c r="J111" s="3"/>
    </row>
    <row r="112" spans="1:10" s="10" customFormat="1" x14ac:dyDescent="0.25">
      <c r="A112" s="3"/>
      <c r="B112" s="3"/>
      <c r="C112" s="3"/>
      <c r="D112" s="3"/>
      <c r="E112" s="3"/>
      <c r="F112" s="5"/>
      <c r="G112" s="5"/>
      <c r="H112" s="5"/>
      <c r="I112" s="3"/>
      <c r="J112" s="3"/>
    </row>
    <row r="113" spans="1:10" s="10" customFormat="1" x14ac:dyDescent="0.25">
      <c r="A113" s="3"/>
      <c r="B113" s="3"/>
      <c r="C113" s="3"/>
      <c r="D113" s="3"/>
      <c r="E113" s="3"/>
      <c r="F113" s="5"/>
      <c r="G113" s="5"/>
      <c r="H113" s="5"/>
      <c r="I113" s="3"/>
      <c r="J113" s="3"/>
    </row>
    <row r="114" spans="1:10" s="10" customFormat="1" x14ac:dyDescent="0.25">
      <c r="A114" s="3"/>
      <c r="B114" s="3"/>
      <c r="C114" s="3"/>
      <c r="D114" s="3"/>
      <c r="E114" s="3"/>
      <c r="F114" s="5"/>
      <c r="G114" s="5"/>
      <c r="H114" s="5"/>
      <c r="I114" s="3"/>
      <c r="J114" s="3"/>
    </row>
    <row r="115" spans="1:10" s="10" customFormat="1" x14ac:dyDescent="0.25">
      <c r="A115" s="3"/>
      <c r="B115" s="3"/>
      <c r="C115" s="3"/>
      <c r="D115" s="3"/>
      <c r="E115" s="3"/>
      <c r="F115" s="5"/>
      <c r="G115" s="5"/>
      <c r="H115" s="5"/>
      <c r="I115" s="3"/>
      <c r="J115" s="3"/>
    </row>
    <row r="116" spans="1:10" s="10" customFormat="1" x14ac:dyDescent="0.25">
      <c r="A116" s="3"/>
      <c r="B116" s="3"/>
      <c r="C116" s="3"/>
      <c r="D116" s="3"/>
      <c r="E116" s="3"/>
      <c r="F116" s="5"/>
      <c r="G116" s="5"/>
      <c r="H116" s="5"/>
      <c r="I116" s="3"/>
      <c r="J116" s="3"/>
    </row>
    <row r="117" spans="1:10" s="10" customFormat="1" x14ac:dyDescent="0.25">
      <c r="A117" s="3"/>
      <c r="B117" s="3"/>
      <c r="C117" s="3"/>
      <c r="D117" s="3"/>
      <c r="E117" s="3"/>
      <c r="F117" s="5"/>
      <c r="G117" s="5"/>
      <c r="H117" s="5"/>
      <c r="I117" s="3"/>
      <c r="J117" s="3"/>
    </row>
    <row r="118" spans="1:10" s="10" customFormat="1" x14ac:dyDescent="0.25">
      <c r="A118" s="3"/>
      <c r="B118" s="3"/>
      <c r="C118" s="3"/>
      <c r="D118" s="3"/>
      <c r="E118" s="3"/>
      <c r="F118" s="4"/>
      <c r="G118" s="4"/>
      <c r="H118" s="4"/>
      <c r="I118" s="3"/>
      <c r="J118" s="3"/>
    </row>
    <row r="119" spans="1:10" s="10" customFormat="1" x14ac:dyDescent="0.25">
      <c r="A119" s="3"/>
      <c r="B119" s="3"/>
      <c r="C119" s="3"/>
      <c r="D119" s="3"/>
      <c r="E119" s="3"/>
      <c r="F119" s="4"/>
      <c r="G119" s="4"/>
      <c r="H119" s="4"/>
      <c r="I119" s="3"/>
      <c r="J119" s="3"/>
    </row>
    <row r="120" spans="1:10" s="10" customFormat="1" x14ac:dyDescent="0.25">
      <c r="A120" s="3"/>
      <c r="B120" s="3"/>
      <c r="C120" s="3"/>
      <c r="D120" s="3"/>
      <c r="E120" s="3"/>
      <c r="F120" s="4"/>
      <c r="G120" s="4"/>
      <c r="H120" s="4"/>
      <c r="I120" s="3"/>
      <c r="J120" s="3"/>
    </row>
    <row r="121" spans="1:10" s="10" customFormat="1" x14ac:dyDescent="0.25">
      <c r="A121" s="3"/>
      <c r="B121" s="3"/>
      <c r="C121" s="3"/>
      <c r="D121" s="3"/>
      <c r="E121" s="3"/>
      <c r="F121" s="5"/>
      <c r="G121" s="5"/>
      <c r="H121" s="5"/>
      <c r="I121" s="3"/>
      <c r="J121" s="3"/>
    </row>
    <row r="122" spans="1:10" s="10" customFormat="1" x14ac:dyDescent="0.25">
      <c r="A122" s="3"/>
      <c r="B122" s="3"/>
      <c r="C122" s="3"/>
      <c r="D122" s="3"/>
      <c r="E122" s="3"/>
      <c r="F122" s="5"/>
      <c r="G122" s="5"/>
      <c r="H122" s="5"/>
      <c r="I122" s="3"/>
      <c r="J122" s="3"/>
    </row>
    <row r="123" spans="1:10" s="10" customFormat="1" x14ac:dyDescent="0.25">
      <c r="A123" s="3"/>
      <c r="B123" s="3"/>
      <c r="C123" s="3"/>
      <c r="D123" s="3"/>
      <c r="E123" s="3"/>
      <c r="F123" s="5"/>
      <c r="G123" s="5"/>
      <c r="H123" s="5"/>
      <c r="I123" s="3"/>
      <c r="J123" s="3"/>
    </row>
    <row r="124" spans="1:10" s="10" customFormat="1" x14ac:dyDescent="0.25">
      <c r="A124" s="3"/>
      <c r="B124" s="3"/>
      <c r="C124" s="3"/>
      <c r="D124" s="3"/>
      <c r="E124" s="3"/>
      <c r="F124" s="5"/>
      <c r="G124" s="5"/>
      <c r="H124" s="5"/>
      <c r="I124" s="3"/>
      <c r="J124" s="3"/>
    </row>
    <row r="125" spans="1:10" s="10" customFormat="1" x14ac:dyDescent="0.25">
      <c r="A125" s="3"/>
      <c r="B125" s="3"/>
      <c r="C125" s="3"/>
      <c r="D125" s="3"/>
      <c r="E125" s="3"/>
      <c r="F125" s="5"/>
      <c r="G125" s="5"/>
      <c r="H125" s="5"/>
      <c r="I125" s="3"/>
      <c r="J125" s="3"/>
    </row>
    <row r="126" spans="1:10" s="10" customFormat="1" x14ac:dyDescent="0.25">
      <c r="A126" s="3"/>
      <c r="B126" s="3"/>
      <c r="C126" s="3"/>
      <c r="D126" s="3"/>
      <c r="E126" s="3"/>
      <c r="F126" s="5"/>
      <c r="G126" s="5"/>
      <c r="H126" s="5"/>
      <c r="I126" s="3"/>
      <c r="J126" s="3"/>
    </row>
    <row r="127" spans="1:10" s="10" customFormat="1" x14ac:dyDescent="0.25">
      <c r="A127" s="3"/>
      <c r="B127" s="3"/>
      <c r="C127" s="3"/>
      <c r="D127" s="3"/>
      <c r="E127" s="3"/>
      <c r="F127" s="5"/>
      <c r="G127" s="5"/>
      <c r="H127" s="5"/>
      <c r="I127" s="3"/>
      <c r="J127" s="3"/>
    </row>
    <row r="128" spans="1:10" s="10" customFormat="1" x14ac:dyDescent="0.25">
      <c r="A128" s="3"/>
      <c r="B128" s="3"/>
      <c r="C128" s="3"/>
      <c r="D128" s="3"/>
      <c r="E128" s="3"/>
      <c r="F128" s="5"/>
      <c r="G128" s="5"/>
      <c r="H128" s="5"/>
      <c r="I128" s="3"/>
      <c r="J128" s="3"/>
    </row>
    <row r="129" spans="1:10" s="10" customFormat="1" x14ac:dyDescent="0.25">
      <c r="A129" s="3"/>
      <c r="B129" s="3"/>
      <c r="C129" s="3"/>
      <c r="D129" s="3"/>
      <c r="E129" s="3"/>
      <c r="F129" s="5"/>
      <c r="G129" s="5"/>
      <c r="H129" s="5"/>
      <c r="I129" s="3"/>
      <c r="J129" s="3"/>
    </row>
    <row r="130" spans="1:10" s="10" customFormat="1" x14ac:dyDescent="0.25">
      <c r="A130" s="3"/>
      <c r="B130" s="3"/>
      <c r="C130" s="3"/>
      <c r="D130" s="3"/>
      <c r="E130" s="3"/>
      <c r="F130" s="5"/>
      <c r="G130" s="5"/>
      <c r="H130" s="5"/>
      <c r="I130" s="3"/>
      <c r="J130" s="3"/>
    </row>
    <row r="131" spans="1:10" s="10" customFormat="1" x14ac:dyDescent="0.25">
      <c r="A131" s="3"/>
      <c r="B131" s="3"/>
      <c r="C131" s="3"/>
      <c r="D131" s="3"/>
      <c r="E131" s="3"/>
      <c r="F131" s="5"/>
      <c r="G131" s="5"/>
      <c r="H131" s="5"/>
      <c r="I131" s="3"/>
      <c r="J131" s="3"/>
    </row>
    <row r="132" spans="1:10" s="10" customFormat="1" x14ac:dyDescent="0.25">
      <c r="A132" s="3"/>
      <c r="B132" s="3"/>
      <c r="C132" s="3"/>
      <c r="D132" s="3"/>
      <c r="E132" s="3"/>
      <c r="F132" s="5"/>
      <c r="G132" s="5"/>
      <c r="H132" s="5"/>
      <c r="I132" s="3"/>
      <c r="J132" s="3"/>
    </row>
    <row r="133" spans="1:10" s="10" customFormat="1" x14ac:dyDescent="0.25">
      <c r="A133" s="3"/>
      <c r="B133" s="3"/>
      <c r="C133" s="3"/>
      <c r="D133" s="3"/>
      <c r="E133" s="3"/>
      <c r="F133" s="5"/>
      <c r="G133" s="5"/>
      <c r="H133" s="5"/>
      <c r="I133" s="3"/>
      <c r="J133" s="3"/>
    </row>
    <row r="134" spans="1:10" s="10" customFormat="1" x14ac:dyDescent="0.25">
      <c r="A134" s="3"/>
      <c r="B134" s="3"/>
      <c r="C134" s="3"/>
      <c r="D134" s="3"/>
      <c r="E134" s="3"/>
      <c r="F134" s="5"/>
      <c r="G134" s="5"/>
      <c r="H134" s="5"/>
      <c r="I134" s="3"/>
      <c r="J134" s="3"/>
    </row>
    <row r="135" spans="1:10" s="10" customFormat="1" x14ac:dyDescent="0.25">
      <c r="A135" s="3"/>
      <c r="B135" s="3"/>
      <c r="C135" s="3"/>
      <c r="D135" s="3"/>
      <c r="E135" s="3"/>
      <c r="F135" s="4"/>
      <c r="G135" s="4"/>
      <c r="H135" s="4"/>
      <c r="I135" s="3"/>
      <c r="J135" s="3"/>
    </row>
    <row r="136" spans="1:10" s="10" customFormat="1" x14ac:dyDescent="0.25">
      <c r="A136" s="3"/>
      <c r="B136" s="3"/>
      <c r="C136" s="3"/>
      <c r="D136" s="3"/>
      <c r="E136" s="3"/>
      <c r="F136" s="5"/>
      <c r="G136" s="5"/>
      <c r="H136" s="5"/>
      <c r="I136" s="3"/>
      <c r="J136" s="3"/>
    </row>
    <row r="137" spans="1:10" s="10" customFormat="1" x14ac:dyDescent="0.25">
      <c r="A137" s="3"/>
      <c r="B137" s="3"/>
      <c r="C137" s="3"/>
      <c r="D137" s="3"/>
      <c r="E137" s="3"/>
      <c r="F137" s="5"/>
      <c r="G137" s="5"/>
      <c r="H137" s="5"/>
      <c r="I137" s="3"/>
      <c r="J137" s="3"/>
    </row>
    <row r="138" spans="1:10" s="10" customFormat="1" x14ac:dyDescent="0.25">
      <c r="A138" s="3"/>
      <c r="B138" s="3"/>
      <c r="C138" s="3"/>
      <c r="D138" s="3"/>
      <c r="E138" s="3"/>
      <c r="F138" s="5"/>
      <c r="G138" s="5"/>
      <c r="H138" s="5"/>
      <c r="I138" s="3"/>
      <c r="J138" s="3"/>
    </row>
    <row r="139" spans="1:10" s="10" customFormat="1" x14ac:dyDescent="0.25">
      <c r="A139" s="3"/>
      <c r="B139" s="3"/>
      <c r="C139" s="3"/>
      <c r="D139" s="3"/>
      <c r="E139" s="3"/>
      <c r="F139" s="5"/>
      <c r="G139" s="5"/>
      <c r="H139" s="5"/>
      <c r="I139" s="3"/>
      <c r="J139" s="3"/>
    </row>
    <row r="140" spans="1:10" s="10" customFormat="1" x14ac:dyDescent="0.25">
      <c r="A140" s="3"/>
      <c r="B140" s="3"/>
      <c r="C140" s="3"/>
      <c r="D140" s="3"/>
      <c r="E140" s="3"/>
      <c r="F140" s="5"/>
      <c r="G140" s="5"/>
      <c r="H140" s="5"/>
      <c r="I140" s="3"/>
      <c r="J140" s="3"/>
    </row>
    <row r="141" spans="1:10" s="10" customFormat="1" x14ac:dyDescent="0.25">
      <c r="A141" s="3"/>
      <c r="B141" s="3"/>
      <c r="C141" s="3"/>
      <c r="D141" s="3"/>
      <c r="E141" s="3"/>
      <c r="F141" s="4"/>
      <c r="G141" s="4"/>
      <c r="H141" s="4"/>
      <c r="I141" s="3"/>
      <c r="J141" s="3"/>
    </row>
  </sheetData>
  <pageMargins left="0.7" right="0.7" top="0.75" bottom="0.75" header="0.3" footer="0.3"/>
  <pageSetup scale="70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2017 Info Per 4-13-18 Request</vt:lpstr>
      <vt:lpstr>'2017 Info Per 4-13-18 Request'!Print_Area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 Kimmey</dc:creator>
  <cp:lastModifiedBy>Ross Kimmey</cp:lastModifiedBy>
  <cp:lastPrinted>2018-04-19T14:09:52Z</cp:lastPrinted>
  <dcterms:created xsi:type="dcterms:W3CDTF">2018-04-18T20:51:17Z</dcterms:created>
  <dcterms:modified xsi:type="dcterms:W3CDTF">2018-04-19T14:09:59Z</dcterms:modified>
</cp:coreProperties>
</file>