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VOR Staff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O33" i="1"/>
  <c r="O29"/>
  <c r="O21"/>
  <c r="O16"/>
  <c r="O17"/>
  <c r="O18"/>
  <c r="O19"/>
  <c r="O15"/>
  <c r="O9"/>
  <c r="O6"/>
  <c r="O5"/>
  <c r="N29"/>
  <c r="N21"/>
  <c r="N19"/>
  <c r="N18"/>
  <c r="N17"/>
  <c r="N16"/>
  <c r="N15"/>
  <c r="N9"/>
  <c r="N6"/>
  <c r="N5"/>
</calcChain>
</file>

<file path=xl/sharedStrings.xml><?xml version="1.0" encoding="utf-8"?>
<sst xmlns="http://schemas.openxmlformats.org/spreadsheetml/2006/main" count="166" uniqueCount="111">
  <si>
    <t>Last Name</t>
  </si>
  <si>
    <t>First Name</t>
  </si>
  <si>
    <t>Title</t>
  </si>
  <si>
    <t>Department</t>
  </si>
  <si>
    <t>Start Date</t>
  </si>
  <si>
    <t>Norris</t>
  </si>
  <si>
    <t>John</t>
  </si>
  <si>
    <t>Mayor</t>
  </si>
  <si>
    <t>Village Hall</t>
  </si>
  <si>
    <t>Gagerman</t>
  </si>
  <si>
    <t>Irene</t>
  </si>
  <si>
    <t>Clerk</t>
  </si>
  <si>
    <t>Crohn</t>
  </si>
  <si>
    <t>Susan</t>
  </si>
  <si>
    <t>Acct.Admin</t>
  </si>
  <si>
    <t>Durning</t>
  </si>
  <si>
    <t>Rob</t>
  </si>
  <si>
    <t>Dir. Community Service</t>
  </si>
  <si>
    <t>Admin Assistant</t>
  </si>
  <si>
    <t>Water Billing</t>
  </si>
  <si>
    <t>Brodsky</t>
  </si>
  <si>
    <t>Richardson</t>
  </si>
  <si>
    <t>Meghan</t>
  </si>
  <si>
    <t>Building Department</t>
  </si>
  <si>
    <t>Dayno</t>
  </si>
  <si>
    <t>Bruce</t>
  </si>
  <si>
    <t>Police Department</t>
  </si>
  <si>
    <t>Chief Of Police</t>
  </si>
  <si>
    <t>Vaughn</t>
  </si>
  <si>
    <t>Sherri</t>
  </si>
  <si>
    <t>Commander</t>
  </si>
  <si>
    <t>Shor</t>
  </si>
  <si>
    <t>Ronald</t>
  </si>
  <si>
    <t>Sargent</t>
  </si>
  <si>
    <t>Patrol Officer</t>
  </si>
  <si>
    <t>Maciarellio</t>
  </si>
  <si>
    <t>Alfred</t>
  </si>
  <si>
    <t xml:space="preserve">Johnson </t>
  </si>
  <si>
    <t>Jeffery</t>
  </si>
  <si>
    <t>Helene</t>
  </si>
  <si>
    <t>Records clerk</t>
  </si>
  <si>
    <t>Dembeck</t>
  </si>
  <si>
    <t>Gary</t>
  </si>
  <si>
    <t>Durkin</t>
  </si>
  <si>
    <t>Timothe</t>
  </si>
  <si>
    <t>Greco</t>
  </si>
  <si>
    <t>Linda</t>
  </si>
  <si>
    <t>Martinovich</t>
  </si>
  <si>
    <t>David</t>
  </si>
  <si>
    <t xml:space="preserve">Peterson </t>
  </si>
  <si>
    <t>Joseph</t>
  </si>
  <si>
    <t>Powitz</t>
  </si>
  <si>
    <t>Kimberly</t>
  </si>
  <si>
    <t>Shore</t>
  </si>
  <si>
    <t>Mitchell</t>
  </si>
  <si>
    <t>Ventrella</t>
  </si>
  <si>
    <t>Pfutzenreuter</t>
  </si>
  <si>
    <t>George</t>
  </si>
  <si>
    <t>.</t>
  </si>
  <si>
    <t>Swidler</t>
  </si>
  <si>
    <t>Pearl</t>
  </si>
  <si>
    <t xml:space="preserve"> </t>
  </si>
  <si>
    <t>Michelle</t>
  </si>
  <si>
    <t>Insurance</t>
  </si>
  <si>
    <t xml:space="preserve">Smith </t>
  </si>
  <si>
    <t>13.80/Hourly</t>
  </si>
  <si>
    <t>19.26/Hourly</t>
  </si>
  <si>
    <t>32.54/Hourly</t>
  </si>
  <si>
    <t>20.98/Hourly</t>
  </si>
  <si>
    <t>16.54/Hourly</t>
  </si>
  <si>
    <t>20.08/Hourly</t>
  </si>
  <si>
    <t>32.54Hourly</t>
  </si>
  <si>
    <t>Blachut</t>
  </si>
  <si>
    <t>Jason</t>
  </si>
  <si>
    <t>25.84/Hourly</t>
  </si>
  <si>
    <t>Gutwillig</t>
  </si>
  <si>
    <t>Bradley</t>
  </si>
  <si>
    <t>Thrilaase</t>
  </si>
  <si>
    <t>Walter</t>
  </si>
  <si>
    <t>Tyunaitis</t>
  </si>
  <si>
    <t>Jared</t>
  </si>
  <si>
    <t>Weber</t>
  </si>
  <si>
    <t>Mark</t>
  </si>
  <si>
    <t>Salary 2017</t>
  </si>
  <si>
    <t>Hourly 2017</t>
  </si>
  <si>
    <t>Overtime 2017</t>
  </si>
  <si>
    <t>IMRF Contribution</t>
  </si>
  <si>
    <t>Wages 2017</t>
  </si>
  <si>
    <t>Reg Hours</t>
  </si>
  <si>
    <t>27.06/Hourly</t>
  </si>
  <si>
    <t>Civilian</t>
  </si>
  <si>
    <t>Holiday</t>
  </si>
  <si>
    <t>Joanne</t>
  </si>
  <si>
    <t>Deloss</t>
  </si>
  <si>
    <t>19.25/Hourly</t>
  </si>
  <si>
    <t>Fencl</t>
  </si>
  <si>
    <t>Lucas</t>
  </si>
  <si>
    <t>PT Village Hall</t>
  </si>
  <si>
    <t>12.58/Hourly</t>
  </si>
  <si>
    <t>Fialkowski</t>
  </si>
  <si>
    <t>Robert</t>
  </si>
  <si>
    <t>Dir. Finance</t>
  </si>
  <si>
    <t>80.00/Hourly</t>
  </si>
  <si>
    <t>Kokkines</t>
  </si>
  <si>
    <t>Wendy</t>
  </si>
  <si>
    <t>Resp.</t>
  </si>
  <si>
    <t>12.00/Hourly</t>
  </si>
  <si>
    <t xml:space="preserve">Vacation/Personal </t>
  </si>
  <si>
    <t>Wojdacz</t>
  </si>
  <si>
    <t>Claudia</t>
  </si>
  <si>
    <t>10.00/Hourly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</si>
</sst>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2"/>
    <xf numFmtId="14" fontId="0" fillId="0" borderId="0" xfId="0" applyNumberFormat="1"/>
    <xf numFmtId="44" fontId="2" fillId="0" borderId="0" xfId="1" applyFont="1"/>
    <xf numFmtId="44" fontId="0" fillId="0" borderId="0" xfId="1" applyFont="1"/>
    <xf numFmtId="0" fontId="3" fillId="0" borderId="0" xfId="3"/>
    <xf numFmtId="44" fontId="3" fillId="0" borderId="0" xfId="4"/>
    <xf numFmtId="44" fontId="3" fillId="0" borderId="0" xfId="3" applyNumberFormat="1"/>
    <xf numFmtId="0" fontId="4" fillId="0" borderId="0" xfId="3" applyFont="1"/>
    <xf numFmtId="0" fontId="3" fillId="0" borderId="0" xfId="3" applyFill="1"/>
    <xf numFmtId="44" fontId="0" fillId="0" borderId="0" xfId="0" applyNumberFormat="1"/>
    <xf numFmtId="0" fontId="2" fillId="0" borderId="0" xfId="2" applyFill="1"/>
    <xf numFmtId="0" fontId="2" fillId="0" borderId="0" xfId="2" applyFill="1" applyAlignment="1">
      <alignment horizontal="center"/>
    </xf>
    <xf numFmtId="0" fontId="0" fillId="0" borderId="0" xfId="0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selection activeCell="O34" sqref="O34"/>
    </sheetView>
  </sheetViews>
  <sheetFormatPr defaultRowHeight="15"/>
  <cols>
    <col min="1" max="1" width="10.85546875" bestFit="1" customWidth="1"/>
    <col min="2" max="2" width="11" bestFit="1" customWidth="1"/>
    <col min="3" max="3" width="22.140625" bestFit="1" customWidth="1"/>
    <col min="4" max="4" width="11" bestFit="1" customWidth="1"/>
    <col min="5" max="5" width="17.85546875" bestFit="1" customWidth="1"/>
    <col min="6" max="6" width="17.85546875" customWidth="1"/>
    <col min="7" max="7" width="14" style="4" bestFit="1" customWidth="1"/>
    <col min="8" max="8" width="14.85546875" style="13" customWidth="1"/>
    <col min="9" max="9" width="14.85546875" style="13" bestFit="1" customWidth="1"/>
    <col min="10" max="10" width="14.85546875" style="13" customWidth="1"/>
    <col min="11" max="11" width="19" style="13" bestFit="1" customWidth="1"/>
    <col min="12" max="12" width="14.85546875" style="13" customWidth="1"/>
    <col min="13" max="13" width="12.5703125" bestFit="1" customWidth="1"/>
    <col min="14" max="14" width="11.5703125" bestFit="1" customWidth="1"/>
    <col min="15" max="15" width="18" bestFit="1" customWidth="1"/>
    <col min="17" max="17" width="9.7109375" bestFit="1" customWidth="1"/>
    <col min="18" max="18" width="11.5703125" bestFit="1" customWidth="1"/>
    <col min="19" max="19" width="8" bestFit="1" customWidth="1"/>
    <col min="20" max="20" width="10.28515625" bestFit="1" customWidth="1"/>
    <col min="21" max="21" width="12.28515625" bestFit="1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1" t="s">
        <v>83</v>
      </c>
      <c r="G1" s="3" t="s">
        <v>84</v>
      </c>
      <c r="H1" s="12" t="s">
        <v>88</v>
      </c>
      <c r="I1" s="12" t="s">
        <v>85</v>
      </c>
      <c r="J1" s="12" t="s">
        <v>91</v>
      </c>
      <c r="K1" s="12" t="s">
        <v>107</v>
      </c>
      <c r="L1" s="12" t="s">
        <v>90</v>
      </c>
      <c r="M1" s="11" t="s">
        <v>87</v>
      </c>
      <c r="N1" s="11" t="s">
        <v>63</v>
      </c>
      <c r="O1" s="11" t="s">
        <v>86</v>
      </c>
    </row>
    <row r="2" spans="1:21">
      <c r="M2" s="4"/>
      <c r="N2" s="4"/>
    </row>
    <row r="3" spans="1:21">
      <c r="A3" t="s">
        <v>5</v>
      </c>
      <c r="B3" t="s">
        <v>6</v>
      </c>
      <c r="C3" t="s">
        <v>7</v>
      </c>
      <c r="D3" s="2">
        <v>41400</v>
      </c>
      <c r="E3" t="s">
        <v>8</v>
      </c>
      <c r="F3" s="4">
        <v>38666.720000000001</v>
      </c>
      <c r="M3" s="4">
        <v>38666.720000000001</v>
      </c>
      <c r="N3" s="4"/>
      <c r="O3" s="10" t="s">
        <v>61</v>
      </c>
      <c r="Q3" s="2"/>
      <c r="R3" s="4"/>
      <c r="S3" s="4"/>
      <c r="T3" s="10"/>
      <c r="U3" s="4"/>
    </row>
    <row r="4" spans="1:21">
      <c r="A4" t="s">
        <v>9</v>
      </c>
      <c r="B4" t="s">
        <v>10</v>
      </c>
      <c r="C4" t="s">
        <v>11</v>
      </c>
      <c r="D4" s="2">
        <v>41400</v>
      </c>
      <c r="E4" t="s">
        <v>8</v>
      </c>
      <c r="F4" s="4">
        <v>13000</v>
      </c>
      <c r="M4" s="4">
        <v>13000</v>
      </c>
      <c r="N4" s="4"/>
      <c r="Q4" s="2"/>
      <c r="R4" s="4"/>
      <c r="S4" s="4"/>
      <c r="T4" s="4"/>
      <c r="U4" s="4"/>
    </row>
    <row r="5" spans="1:21">
      <c r="A5" t="s">
        <v>12</v>
      </c>
      <c r="B5" t="s">
        <v>13</v>
      </c>
      <c r="C5" t="s">
        <v>14</v>
      </c>
      <c r="D5" s="2">
        <v>36130</v>
      </c>
      <c r="E5" t="s">
        <v>8</v>
      </c>
      <c r="F5" s="4">
        <v>91433</v>
      </c>
      <c r="M5" s="4">
        <v>91433</v>
      </c>
      <c r="N5" s="4">
        <f>1147*12</f>
        <v>13764</v>
      </c>
      <c r="O5" s="10">
        <f>M5*11.08%</f>
        <v>10130.776399999999</v>
      </c>
      <c r="R5" s="4"/>
      <c r="S5" s="4"/>
      <c r="T5" s="4"/>
      <c r="U5" s="4"/>
    </row>
    <row r="6" spans="1:21">
      <c r="A6" t="s">
        <v>15</v>
      </c>
      <c r="B6" t="s">
        <v>16</v>
      </c>
      <c r="C6" t="s">
        <v>17</v>
      </c>
      <c r="D6" s="2">
        <v>40724</v>
      </c>
      <c r="E6" t="s">
        <v>8</v>
      </c>
      <c r="F6" s="4">
        <v>92102</v>
      </c>
      <c r="M6" s="4">
        <v>92102</v>
      </c>
      <c r="N6" s="4">
        <f>2202*12-285*12</f>
        <v>23004</v>
      </c>
      <c r="O6" s="10">
        <f>M6*11.08%</f>
        <v>10204.901599999999</v>
      </c>
      <c r="R6" s="4"/>
      <c r="S6" s="4"/>
      <c r="T6" s="4"/>
      <c r="U6" s="4"/>
    </row>
    <row r="7" spans="1:21">
      <c r="A7" t="s">
        <v>64</v>
      </c>
      <c r="B7" t="s">
        <v>62</v>
      </c>
      <c r="C7" t="s">
        <v>18</v>
      </c>
      <c r="D7" s="2">
        <v>42217</v>
      </c>
      <c r="E7" t="s">
        <v>8</v>
      </c>
      <c r="F7" s="4">
        <v>20450</v>
      </c>
      <c r="L7" s="13">
        <v>16.75</v>
      </c>
      <c r="M7" s="4">
        <v>18021.400000000001</v>
      </c>
      <c r="N7" s="4"/>
      <c r="R7" s="4"/>
      <c r="S7" s="4"/>
      <c r="T7" s="4"/>
      <c r="U7" s="4"/>
    </row>
    <row r="8" spans="1:21">
      <c r="A8" t="s">
        <v>59</v>
      </c>
      <c r="B8" t="s">
        <v>60</v>
      </c>
      <c r="C8" t="s">
        <v>19</v>
      </c>
      <c r="D8" s="2">
        <v>42095</v>
      </c>
      <c r="E8" t="s">
        <v>8</v>
      </c>
      <c r="G8" s="4" t="s">
        <v>65</v>
      </c>
      <c r="H8" s="13">
        <v>736</v>
      </c>
      <c r="M8" s="4">
        <v>10160.370000000001</v>
      </c>
      <c r="N8" s="4"/>
      <c r="R8" s="4"/>
      <c r="S8" s="4"/>
      <c r="T8" s="4"/>
      <c r="U8" s="4"/>
    </row>
    <row r="9" spans="1:21">
      <c r="A9" t="s">
        <v>21</v>
      </c>
      <c r="B9" t="s">
        <v>22</v>
      </c>
      <c r="C9" t="s">
        <v>23</v>
      </c>
      <c r="D9" s="2">
        <v>41030</v>
      </c>
      <c r="E9" t="s">
        <v>8</v>
      </c>
      <c r="G9" s="4" t="s">
        <v>66</v>
      </c>
      <c r="H9" s="13">
        <v>1693</v>
      </c>
      <c r="J9" s="13">
        <v>60</v>
      </c>
      <c r="K9" s="13">
        <v>105</v>
      </c>
      <c r="M9" s="4">
        <v>36425.79</v>
      </c>
      <c r="N9" s="4">
        <f>1025*12</f>
        <v>12300</v>
      </c>
      <c r="O9" s="10">
        <f>M9*11.08%</f>
        <v>4035.9775319999999</v>
      </c>
      <c r="Q9" s="5"/>
      <c r="R9" s="5"/>
      <c r="S9" s="6"/>
      <c r="T9" s="6"/>
      <c r="U9" s="6"/>
    </row>
    <row r="10" spans="1:21">
      <c r="A10" t="s">
        <v>93</v>
      </c>
      <c r="B10" t="s">
        <v>92</v>
      </c>
      <c r="C10" t="s">
        <v>18</v>
      </c>
      <c r="D10" s="2">
        <v>42948</v>
      </c>
      <c r="E10" t="s">
        <v>8</v>
      </c>
      <c r="G10" s="4" t="s">
        <v>94</v>
      </c>
      <c r="H10" s="13">
        <v>110.75</v>
      </c>
      <c r="M10" s="4">
        <v>2131.94</v>
      </c>
      <c r="N10" s="4"/>
      <c r="Q10" s="5"/>
      <c r="R10" s="5"/>
      <c r="S10" s="6"/>
      <c r="T10" s="6"/>
      <c r="U10" s="6"/>
    </row>
    <row r="11" spans="1:21">
      <c r="A11" t="s">
        <v>95</v>
      </c>
      <c r="B11" t="s">
        <v>96</v>
      </c>
      <c r="C11" t="s">
        <v>97</v>
      </c>
      <c r="D11" s="2">
        <v>42948</v>
      </c>
      <c r="E11" t="s">
        <v>8</v>
      </c>
      <c r="G11" s="4" t="s">
        <v>98</v>
      </c>
      <c r="H11" s="13">
        <v>44</v>
      </c>
      <c r="M11" s="4">
        <v>553.52</v>
      </c>
      <c r="N11" s="4"/>
      <c r="Q11" s="5"/>
      <c r="R11" s="5"/>
      <c r="S11" s="6"/>
      <c r="T11" s="6"/>
      <c r="U11" s="6"/>
    </row>
    <row r="12" spans="1:21">
      <c r="A12" t="s">
        <v>99</v>
      </c>
      <c r="B12" t="s">
        <v>100</v>
      </c>
      <c r="C12" t="s">
        <v>101</v>
      </c>
      <c r="D12" s="2">
        <v>42887</v>
      </c>
      <c r="E12" t="s">
        <v>8</v>
      </c>
      <c r="G12" s="4" t="s">
        <v>102</v>
      </c>
      <c r="H12" s="13">
        <v>194</v>
      </c>
      <c r="M12" s="4">
        <v>15520</v>
      </c>
      <c r="N12" s="4"/>
      <c r="Q12" s="5"/>
      <c r="R12" s="5"/>
      <c r="S12" s="6"/>
      <c r="T12" s="6"/>
      <c r="U12" s="6"/>
    </row>
    <row r="13" spans="1:21">
      <c r="A13" t="s">
        <v>103</v>
      </c>
      <c r="B13" t="s">
        <v>104</v>
      </c>
      <c r="C13" t="s">
        <v>105</v>
      </c>
      <c r="D13" s="2">
        <v>42917</v>
      </c>
      <c r="E13" t="s">
        <v>8</v>
      </c>
      <c r="G13" s="4" t="s">
        <v>106</v>
      </c>
      <c r="H13" s="13">
        <v>655</v>
      </c>
      <c r="M13" s="4">
        <v>7860</v>
      </c>
      <c r="N13" s="4"/>
      <c r="Q13" s="5"/>
      <c r="R13" s="5"/>
      <c r="S13" s="6"/>
      <c r="T13" s="6"/>
      <c r="U13" s="6"/>
    </row>
    <row r="14" spans="1:21">
      <c r="A14" t="s">
        <v>108</v>
      </c>
      <c r="B14" t="s">
        <v>109</v>
      </c>
      <c r="C14" t="s">
        <v>97</v>
      </c>
      <c r="D14" s="2">
        <v>42917</v>
      </c>
      <c r="E14" t="s">
        <v>8</v>
      </c>
      <c r="G14" s="4" t="s">
        <v>110</v>
      </c>
      <c r="H14" s="13">
        <v>298</v>
      </c>
      <c r="M14" s="4">
        <v>2980</v>
      </c>
      <c r="N14" s="4"/>
      <c r="Q14" s="5"/>
      <c r="R14" s="5"/>
      <c r="S14" s="6"/>
      <c r="T14" s="6"/>
      <c r="U14" s="6"/>
    </row>
    <row r="15" spans="1:21">
      <c r="A15" t="s">
        <v>24</v>
      </c>
      <c r="B15" t="s">
        <v>25</v>
      </c>
      <c r="C15" t="s">
        <v>27</v>
      </c>
      <c r="D15" s="2">
        <v>39650</v>
      </c>
      <c r="E15" t="s">
        <v>26</v>
      </c>
      <c r="F15" s="4">
        <v>142378</v>
      </c>
      <c r="M15" s="4">
        <v>142378</v>
      </c>
      <c r="N15" s="4">
        <f>1968*12-250*12</f>
        <v>20616</v>
      </c>
      <c r="O15" s="10">
        <f>M15*11.08%</f>
        <v>15775.482399999999</v>
      </c>
      <c r="Q15" s="5"/>
      <c r="R15" s="5"/>
      <c r="S15" s="6"/>
      <c r="T15" s="6"/>
      <c r="U15" s="6"/>
    </row>
    <row r="16" spans="1:21">
      <c r="A16" t="s">
        <v>28</v>
      </c>
      <c r="B16" t="s">
        <v>29</v>
      </c>
      <c r="C16" t="s">
        <v>30</v>
      </c>
      <c r="D16" s="2">
        <v>37172</v>
      </c>
      <c r="E16" t="s">
        <v>26</v>
      </c>
      <c r="F16" s="4">
        <v>123268</v>
      </c>
      <c r="I16" s="13">
        <v>144.5</v>
      </c>
      <c r="M16" s="4">
        <v>136238.73000000001</v>
      </c>
      <c r="N16" s="4">
        <f>1147*12</f>
        <v>13764</v>
      </c>
      <c r="O16" s="10">
        <f t="shared" ref="O16:O19" si="0">M16*11.08%</f>
        <v>15095.251284</v>
      </c>
      <c r="Q16" s="5"/>
      <c r="R16" s="5"/>
      <c r="S16" s="6"/>
      <c r="T16" s="7"/>
      <c r="U16" s="6"/>
    </row>
    <row r="17" spans="1:21">
      <c r="A17" t="s">
        <v>31</v>
      </c>
      <c r="B17" t="s">
        <v>32</v>
      </c>
      <c r="C17" t="s">
        <v>33</v>
      </c>
      <c r="D17" s="2">
        <v>37252</v>
      </c>
      <c r="E17" t="s">
        <v>26</v>
      </c>
      <c r="F17" s="4">
        <v>110919.81</v>
      </c>
      <c r="I17" s="13">
        <v>28.5</v>
      </c>
      <c r="J17" s="13">
        <v>72</v>
      </c>
      <c r="M17" s="4">
        <v>117145.85</v>
      </c>
      <c r="N17" s="4">
        <f>1968*12-250*12</f>
        <v>20616</v>
      </c>
      <c r="O17" s="10">
        <f t="shared" si="0"/>
        <v>12979.760179999999</v>
      </c>
      <c r="Q17" s="5"/>
      <c r="R17" s="5"/>
      <c r="S17" s="6"/>
      <c r="T17" s="6"/>
      <c r="U17" s="6"/>
    </row>
    <row r="18" spans="1:21">
      <c r="A18" t="s">
        <v>35</v>
      </c>
      <c r="B18" t="s">
        <v>36</v>
      </c>
      <c r="C18" t="s">
        <v>34</v>
      </c>
      <c r="D18" s="2">
        <v>41164</v>
      </c>
      <c r="E18" t="s">
        <v>26</v>
      </c>
      <c r="F18" s="4">
        <v>88956</v>
      </c>
      <c r="I18" s="13">
        <v>84</v>
      </c>
      <c r="J18" s="13">
        <v>84</v>
      </c>
      <c r="M18" s="4">
        <v>97425.19</v>
      </c>
      <c r="N18" s="4">
        <f>1147*12</f>
        <v>13764</v>
      </c>
      <c r="O18" s="10">
        <f t="shared" si="0"/>
        <v>10794.711052000001</v>
      </c>
      <c r="Q18" s="5"/>
      <c r="R18" s="5"/>
      <c r="S18" s="6"/>
      <c r="T18" s="6"/>
      <c r="U18" s="6"/>
    </row>
    <row r="19" spans="1:21">
      <c r="A19" t="s">
        <v>47</v>
      </c>
      <c r="B19" t="s">
        <v>48</v>
      </c>
      <c r="C19" t="s">
        <v>34</v>
      </c>
      <c r="D19" s="2">
        <v>41288</v>
      </c>
      <c r="E19" t="s">
        <v>26</v>
      </c>
      <c r="F19" s="4">
        <v>83776.08</v>
      </c>
      <c r="I19" s="13">
        <v>221</v>
      </c>
      <c r="J19" s="13">
        <v>72</v>
      </c>
      <c r="M19" s="4">
        <v>98332.46</v>
      </c>
      <c r="N19" s="4">
        <f>2202*12-285*12</f>
        <v>23004</v>
      </c>
      <c r="O19" s="10">
        <f t="shared" si="0"/>
        <v>10895.236568</v>
      </c>
      <c r="Q19" s="5"/>
      <c r="R19" s="5"/>
      <c r="S19" s="6"/>
      <c r="T19" s="6"/>
      <c r="U19" s="6"/>
    </row>
    <row r="20" spans="1:21">
      <c r="A20" t="s">
        <v>37</v>
      </c>
      <c r="B20" t="s">
        <v>38</v>
      </c>
      <c r="C20" t="s">
        <v>34</v>
      </c>
      <c r="D20" s="2">
        <v>41591</v>
      </c>
      <c r="E20" t="s">
        <v>26</v>
      </c>
      <c r="G20" s="4" t="s">
        <v>67</v>
      </c>
      <c r="H20" s="13">
        <v>889.5</v>
      </c>
      <c r="I20" s="13">
        <v>35</v>
      </c>
      <c r="L20" s="13">
        <v>70.5</v>
      </c>
      <c r="M20" s="4">
        <v>32946.6</v>
      </c>
      <c r="N20" s="4"/>
      <c r="Q20" s="8"/>
      <c r="R20" s="5"/>
      <c r="S20" s="6"/>
      <c r="T20" s="6"/>
      <c r="U20" s="6"/>
    </row>
    <row r="21" spans="1:21">
      <c r="A21" s="8" t="s">
        <v>20</v>
      </c>
      <c r="B21" s="5" t="s">
        <v>39</v>
      </c>
      <c r="C21" t="s">
        <v>40</v>
      </c>
      <c r="D21" s="2">
        <v>38105</v>
      </c>
      <c r="E21" t="s">
        <v>26</v>
      </c>
      <c r="G21" s="4" t="s">
        <v>68</v>
      </c>
      <c r="H21" s="13">
        <v>1096.5</v>
      </c>
      <c r="J21" s="13">
        <v>84</v>
      </c>
      <c r="M21" s="4">
        <v>26571.26</v>
      </c>
      <c r="N21" s="4">
        <f>1147*12</f>
        <v>13764</v>
      </c>
      <c r="O21" s="10">
        <f>M21*11.08%</f>
        <v>2944.0956079999996</v>
      </c>
      <c r="Q21" s="5"/>
      <c r="R21" s="5"/>
      <c r="S21" s="6"/>
      <c r="T21" s="6"/>
      <c r="U21" s="6"/>
    </row>
    <row r="22" spans="1:21">
      <c r="A22" s="5" t="s">
        <v>41</v>
      </c>
      <c r="B22" s="5" t="s">
        <v>42</v>
      </c>
      <c r="C22" t="s">
        <v>34</v>
      </c>
      <c r="D22" s="2">
        <v>38188</v>
      </c>
      <c r="E22" t="s">
        <v>26</v>
      </c>
      <c r="G22" s="4" t="s">
        <v>67</v>
      </c>
      <c r="H22" s="13">
        <v>361.75</v>
      </c>
      <c r="I22" s="13">
        <v>4</v>
      </c>
      <c r="M22" s="4">
        <v>11966.55</v>
      </c>
      <c r="N22" s="4"/>
      <c r="Q22" s="8"/>
      <c r="R22" s="5"/>
      <c r="S22" s="6"/>
      <c r="T22" s="6"/>
      <c r="U22" s="6"/>
    </row>
    <row r="23" spans="1:21">
      <c r="A23" s="5" t="s">
        <v>43</v>
      </c>
      <c r="B23" s="5" t="s">
        <v>44</v>
      </c>
      <c r="C23" t="s">
        <v>34</v>
      </c>
      <c r="D23" s="2">
        <v>37258</v>
      </c>
      <c r="E23" t="s">
        <v>26</v>
      </c>
      <c r="G23" s="4" t="s">
        <v>67</v>
      </c>
      <c r="H23" s="13">
        <v>720.75</v>
      </c>
      <c r="I23" s="13">
        <v>950</v>
      </c>
      <c r="L23" s="13">
        <v>2.5</v>
      </c>
      <c r="M23" s="4">
        <v>23998.16</v>
      </c>
      <c r="N23" s="4"/>
      <c r="Q23" s="5"/>
      <c r="R23" s="8"/>
      <c r="S23" s="6"/>
      <c r="T23" s="6"/>
      <c r="U23" s="6"/>
    </row>
    <row r="24" spans="1:21">
      <c r="A24" s="5" t="s">
        <v>45</v>
      </c>
      <c r="B24" s="5" t="s">
        <v>46</v>
      </c>
      <c r="C24" t="s">
        <v>40</v>
      </c>
      <c r="D24" s="2">
        <v>41001</v>
      </c>
      <c r="E24" t="s">
        <v>26</v>
      </c>
      <c r="G24" s="4" t="s">
        <v>69</v>
      </c>
      <c r="M24" s="4">
        <v>8600.8700000000008</v>
      </c>
      <c r="N24" s="4"/>
      <c r="Q24" s="5"/>
      <c r="R24" s="5"/>
      <c r="S24" s="6"/>
      <c r="T24" s="6"/>
      <c r="U24" s="6"/>
    </row>
    <row r="25" spans="1:21">
      <c r="A25" s="8" t="s">
        <v>49</v>
      </c>
      <c r="B25" s="5" t="s">
        <v>50</v>
      </c>
      <c r="C25" t="s">
        <v>34</v>
      </c>
      <c r="D25" s="2">
        <v>40737</v>
      </c>
      <c r="E25" t="s">
        <v>26</v>
      </c>
      <c r="G25" s="4" t="s">
        <v>67</v>
      </c>
      <c r="H25" s="13">
        <v>685.5</v>
      </c>
      <c r="M25" s="4">
        <v>22251.19</v>
      </c>
      <c r="N25" s="4"/>
    </row>
    <row r="26" spans="1:21">
      <c r="A26" s="5" t="s">
        <v>51</v>
      </c>
      <c r="B26" s="5" t="s">
        <v>52</v>
      </c>
      <c r="C26" t="s">
        <v>40</v>
      </c>
      <c r="D26" s="2">
        <v>37743</v>
      </c>
      <c r="E26" t="s">
        <v>26</v>
      </c>
      <c r="G26" s="4" t="s">
        <v>70</v>
      </c>
      <c r="H26" s="13">
        <v>558.5</v>
      </c>
      <c r="M26" s="4">
        <v>11214.71</v>
      </c>
      <c r="N26" s="4"/>
    </row>
    <row r="27" spans="1:21">
      <c r="A27" s="5" t="s">
        <v>53</v>
      </c>
      <c r="B27" s="5" t="s">
        <v>54</v>
      </c>
      <c r="C27" t="s">
        <v>34</v>
      </c>
      <c r="D27" s="2">
        <v>36918</v>
      </c>
      <c r="E27" t="s">
        <v>26</v>
      </c>
      <c r="G27" s="4" t="s">
        <v>71</v>
      </c>
      <c r="H27" s="13">
        <v>805.25</v>
      </c>
      <c r="I27" s="13">
        <v>75</v>
      </c>
      <c r="L27" s="13">
        <v>66.5</v>
      </c>
      <c r="M27" s="4">
        <v>32027.3</v>
      </c>
      <c r="N27" s="4"/>
    </row>
    <row r="28" spans="1:21">
      <c r="A28" s="5" t="s">
        <v>55</v>
      </c>
      <c r="B28" s="5" t="s">
        <v>6</v>
      </c>
      <c r="C28" t="s">
        <v>34</v>
      </c>
      <c r="D28" s="2">
        <v>39377</v>
      </c>
      <c r="E28" t="s">
        <v>26</v>
      </c>
      <c r="G28" s="4" t="s">
        <v>67</v>
      </c>
      <c r="H28" s="13">
        <v>901.5</v>
      </c>
      <c r="I28" s="13">
        <v>33</v>
      </c>
      <c r="M28" s="4">
        <v>30945.41</v>
      </c>
      <c r="N28" s="4"/>
    </row>
    <row r="29" spans="1:21">
      <c r="A29" s="9" t="s">
        <v>56</v>
      </c>
      <c r="B29" s="9" t="s">
        <v>57</v>
      </c>
      <c r="C29" t="s">
        <v>34</v>
      </c>
      <c r="D29" s="2">
        <v>41981</v>
      </c>
      <c r="E29" t="s">
        <v>26</v>
      </c>
      <c r="F29" s="4">
        <v>78853</v>
      </c>
      <c r="I29" s="13">
        <v>107.25</v>
      </c>
      <c r="J29" s="13">
        <v>72</v>
      </c>
      <c r="M29" s="4">
        <v>87681.73</v>
      </c>
      <c r="N29" s="4">
        <f>2542*12-360*12</f>
        <v>26184</v>
      </c>
      <c r="O29" s="10">
        <f>M29*11.08%</f>
        <v>9715.1356839999989</v>
      </c>
    </row>
    <row r="30" spans="1:21">
      <c r="A30" s="9" t="s">
        <v>72</v>
      </c>
      <c r="B30" s="9" t="s">
        <v>73</v>
      </c>
      <c r="C30" t="s">
        <v>34</v>
      </c>
      <c r="D30" s="2">
        <v>42228</v>
      </c>
      <c r="E30" t="s">
        <v>26</v>
      </c>
      <c r="G30" s="4" t="s">
        <v>89</v>
      </c>
      <c r="H30" s="13">
        <v>374.5</v>
      </c>
      <c r="I30" s="13">
        <v>20</v>
      </c>
      <c r="L30" s="13" t="s">
        <v>61</v>
      </c>
      <c r="M30" s="4">
        <v>10614.52</v>
      </c>
      <c r="N30" s="4"/>
    </row>
    <row r="31" spans="1:21">
      <c r="A31" s="9" t="s">
        <v>75</v>
      </c>
      <c r="B31" s="9" t="s">
        <v>76</v>
      </c>
      <c r="C31" t="s">
        <v>34</v>
      </c>
      <c r="D31" s="2">
        <v>42249</v>
      </c>
      <c r="E31" t="s">
        <v>26</v>
      </c>
      <c r="G31" s="4" t="s">
        <v>74</v>
      </c>
      <c r="H31" s="13">
        <v>414.5</v>
      </c>
      <c r="I31" s="13">
        <v>16</v>
      </c>
      <c r="M31" s="4">
        <v>11330.8</v>
      </c>
      <c r="N31" s="4"/>
    </row>
    <row r="32" spans="1:21">
      <c r="A32" s="9" t="s">
        <v>77</v>
      </c>
      <c r="B32" s="9" t="s">
        <v>78</v>
      </c>
      <c r="C32" t="s">
        <v>34</v>
      </c>
      <c r="D32" s="2">
        <v>42170</v>
      </c>
      <c r="E32" t="s">
        <v>26</v>
      </c>
      <c r="G32" s="4" t="s">
        <v>89</v>
      </c>
      <c r="H32" s="13">
        <v>923</v>
      </c>
      <c r="I32" s="13">
        <v>37</v>
      </c>
      <c r="M32" s="4">
        <v>25984.67</v>
      </c>
      <c r="N32" s="4"/>
    </row>
    <row r="33" spans="1:15">
      <c r="A33" s="9" t="s">
        <v>79</v>
      </c>
      <c r="B33" s="9" t="s">
        <v>80</v>
      </c>
      <c r="C33" t="s">
        <v>34</v>
      </c>
      <c r="D33" s="2">
        <v>42040</v>
      </c>
      <c r="E33" t="s">
        <v>26</v>
      </c>
      <c r="F33" s="4">
        <v>68151.28</v>
      </c>
      <c r="I33" s="13">
        <v>277.75</v>
      </c>
      <c r="J33" s="13">
        <v>72</v>
      </c>
      <c r="M33" s="4">
        <v>87515.32</v>
      </c>
      <c r="N33" s="4"/>
      <c r="O33" s="10">
        <f>M33*11.08%</f>
        <v>9696.6974559999999</v>
      </c>
    </row>
    <row r="34" spans="1:15">
      <c r="A34" s="9" t="s">
        <v>81</v>
      </c>
      <c r="B34" s="9" t="s">
        <v>82</v>
      </c>
      <c r="C34" t="s">
        <v>34</v>
      </c>
      <c r="D34" s="2">
        <v>42620</v>
      </c>
      <c r="E34" t="s">
        <v>26</v>
      </c>
      <c r="G34" s="4" t="s">
        <v>74</v>
      </c>
      <c r="H34" s="13">
        <v>475.75</v>
      </c>
      <c r="I34" s="13">
        <v>24</v>
      </c>
      <c r="M34" s="4">
        <v>12737.13</v>
      </c>
      <c r="N34" s="4"/>
    </row>
    <row r="35" spans="1:15">
      <c r="M35" s="4"/>
    </row>
    <row r="36" spans="1:15">
      <c r="M36" s="4"/>
    </row>
    <row r="37" spans="1:15">
      <c r="M37" s="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activeCell="A4" sqref="A4"/>
    </sheetView>
  </sheetViews>
  <sheetFormatPr defaultRowHeight="15"/>
  <sheetData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VOR Staff</vt:lpstr>
      <vt:lpstr>Sheet3</vt:lpstr>
    </vt:vector>
  </TitlesOfParts>
  <Company>VOR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2017-08-14T14:19:30Z</cp:lastPrinted>
  <dcterms:created xsi:type="dcterms:W3CDTF">2013-07-08T17:52:15Z</dcterms:created>
  <dcterms:modified xsi:type="dcterms:W3CDTF">2018-05-02T12:17:04Z</dcterms:modified>
</cp:coreProperties>
</file>