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6140" windowHeight="9996" activeTab="0"/>
  </bookViews>
  <sheets>
    <sheet name="_rw749680" sheetId="1" r:id="rId1"/>
  </sheets>
  <definedNames>
    <definedName name="_xlnm.Print_Titles" localSheetId="0">'_rw749680'!$2:$2</definedName>
  </definedNames>
  <calcPr fullCalcOnLoad="1"/>
</workbook>
</file>

<file path=xl/sharedStrings.xml><?xml version="1.0" encoding="utf-8"?>
<sst xmlns="http://schemas.openxmlformats.org/spreadsheetml/2006/main" count="4598" uniqueCount="1739">
  <si>
    <t>Pay Type - Current</t>
  </si>
  <si>
    <t>Base Rate</t>
  </si>
  <si>
    <t>Annual Salary</t>
  </si>
  <si>
    <t>OT Amount</t>
  </si>
  <si>
    <t>CCORP Amount</t>
  </si>
  <si>
    <t>CLIEU Amount</t>
  </si>
  <si>
    <t>CSERG Amount</t>
  </si>
  <si>
    <t>FPCOR Amount</t>
  </si>
  <si>
    <t>FRCOR Amount</t>
  </si>
  <si>
    <t>EDUCO Amount</t>
  </si>
  <si>
    <t>DCORP Amount</t>
  </si>
  <si>
    <t>DLIEU Amount</t>
  </si>
  <si>
    <t>DSERG Amount</t>
  </si>
  <si>
    <t>EDUPY Amount</t>
  </si>
  <si>
    <t>FITNS Amount</t>
  </si>
  <si>
    <t>KANCA Amount</t>
  </si>
  <si>
    <t>KANCB Amount</t>
  </si>
  <si>
    <t>KANCE Amount</t>
  </si>
  <si>
    <t>KANCM Amount</t>
  </si>
  <si>
    <t>KANCT Amount</t>
  </si>
  <si>
    <t>PROBS Amount</t>
  </si>
  <si>
    <t>SHFT1 Amount</t>
  </si>
  <si>
    <t>SHFT2 Amount</t>
  </si>
  <si>
    <t>SHFT3 Amount</t>
  </si>
  <si>
    <t>SHFT4 Amount</t>
  </si>
  <si>
    <t>SHFT5 Amount</t>
  </si>
  <si>
    <t>STAND Amount</t>
  </si>
  <si>
    <t>NONTB Amount</t>
  </si>
  <si>
    <t>TONON Amount</t>
  </si>
  <si>
    <t>TRAIN Amount</t>
  </si>
  <si>
    <t>CXPAY Amount</t>
  </si>
  <si>
    <t>DOCKP Amount</t>
  </si>
  <si>
    <t>DEPCL Amount</t>
  </si>
  <si>
    <t>CLACO Amount</t>
  </si>
  <si>
    <t>CHDET Amount</t>
  </si>
  <si>
    <t>COURT Amount</t>
  </si>
  <si>
    <t>DT Amount</t>
  </si>
  <si>
    <t>STTOT Amount</t>
  </si>
  <si>
    <t>VILLG Amount</t>
  </si>
  <si>
    <t>STIPEND Amount</t>
  </si>
  <si>
    <t>SAFET Amount</t>
  </si>
  <si>
    <t>OOCL Amount</t>
  </si>
  <si>
    <t>MANOC Amount</t>
  </si>
  <si>
    <t>MAINO Amount</t>
  </si>
  <si>
    <t>LCOMM Amount</t>
  </si>
  <si>
    <t>HOLOT Amount</t>
  </si>
  <si>
    <t>HOLNW Amount</t>
  </si>
  <si>
    <t>HNWCO Amount</t>
  </si>
  <si>
    <t>HNWKC Amount</t>
  </si>
  <si>
    <t>HOLWD Amount</t>
  </si>
  <si>
    <t>HOLWK Amount</t>
  </si>
  <si>
    <t>HWKC Amount</t>
  </si>
  <si>
    <t>TOTAL</t>
  </si>
  <si>
    <t>Rehire Date</t>
  </si>
  <si>
    <t>Adjusted Seniority Date</t>
  </si>
  <si>
    <t>IMRF1 Amount</t>
  </si>
  <si>
    <t>IMRF3 Amount</t>
  </si>
  <si>
    <t>IMRF2 Amount</t>
  </si>
  <si>
    <t>IMRF4 Amount</t>
  </si>
  <si>
    <t>IMRF5 Amount</t>
  </si>
  <si>
    <t>HSAI EE INDV Amount</t>
  </si>
  <si>
    <t>FOPKC  Deduction Code - Current</t>
  </si>
  <si>
    <t>150AD Deduction Code - Current</t>
  </si>
  <si>
    <t>AFSCU Deduction Code - Current</t>
  </si>
  <si>
    <t>FOPCA Deduction Code - Current</t>
  </si>
  <si>
    <t>FOPD Deduction Code - Current</t>
  </si>
  <si>
    <t>FOPPR Deduction Code - Current</t>
  </si>
  <si>
    <t>NCILU Deduction Code - Current</t>
  </si>
  <si>
    <t>TEAMU Deduction Code - Current</t>
  </si>
  <si>
    <t>Hourly</t>
  </si>
  <si>
    <t>KENNEL TECHNICIAN</t>
  </si>
  <si>
    <t>10.25 / Hour</t>
  </si>
  <si>
    <t>TAYLOR, BRIAN</t>
  </si>
  <si>
    <t>09/21/2011</t>
  </si>
  <si>
    <t>13.34 / Hour</t>
  </si>
  <si>
    <t>BERTRAND, LAURA</t>
  </si>
  <si>
    <t>09/27/2011</t>
  </si>
  <si>
    <t>11.92 / Hour</t>
  </si>
  <si>
    <t>BLUME, KELLY</t>
  </si>
  <si>
    <t>10/01/2012</t>
  </si>
  <si>
    <t>Salary</t>
  </si>
  <si>
    <t>17.49 / Hour</t>
  </si>
  <si>
    <t>BOUDREAU, JULIE</t>
  </si>
  <si>
    <t>01/03/2000</t>
  </si>
  <si>
    <t>26.69 / Hour</t>
  </si>
  <si>
    <t>GRIFFITHS, CALLAN</t>
  </si>
  <si>
    <t>01/06/2014</t>
  </si>
  <si>
    <t>12.79 / Hour</t>
  </si>
  <si>
    <t>MANTARIAN, EILEEN</t>
  </si>
  <si>
    <t>09/26/2016</t>
  </si>
  <si>
    <t>ANIMAL CONTROL OFFICER</t>
  </si>
  <si>
    <t>12.24 / Hour</t>
  </si>
  <si>
    <t>PETRUZALEK, MICHELLE</t>
  </si>
  <si>
    <t>05/31/2012</t>
  </si>
  <si>
    <t>11.54 / Hour</t>
  </si>
  <si>
    <t>TEDERS, MARISSA</t>
  </si>
  <si>
    <t>06/09/2017</t>
  </si>
  <si>
    <t>9.79 / Hour</t>
  </si>
  <si>
    <t>PETERS, MEGAN</t>
  </si>
  <si>
    <t>11/18/2015</t>
  </si>
  <si>
    <t>9.99 / Hour</t>
  </si>
  <si>
    <t>HITZ, LAURIE</t>
  </si>
  <si>
    <t>06/12/2017</t>
  </si>
  <si>
    <t>CLERICAL</t>
  </si>
  <si>
    <t>10.71 / Hour</t>
  </si>
  <si>
    <t>LIMBACH, MORGAN</t>
  </si>
  <si>
    <t>11/24/2015</t>
  </si>
  <si>
    <t>9.27 / Hour</t>
  </si>
  <si>
    <t>BUONOMO, MARY</t>
  </si>
  <si>
    <t>01/26/2009</t>
  </si>
  <si>
    <t>CLERICAL ASSISTANT</t>
  </si>
  <si>
    <t>10.90 / Hour</t>
  </si>
  <si>
    <t>SCANLAN, KIMBERLY</t>
  </si>
  <si>
    <t>04/12/2010</t>
  </si>
  <si>
    <t>ASSESSMENT</t>
  </si>
  <si>
    <t>17.65 / Hour</t>
  </si>
  <si>
    <t>WEISKE, APRIL</t>
  </si>
  <si>
    <t>10/21/2002</t>
  </si>
  <si>
    <t>15.78 / Hour</t>
  </si>
  <si>
    <t>WOOD, COLLIN</t>
  </si>
  <si>
    <t>03/13/2017</t>
  </si>
  <si>
    <t>MAPPING ASSESSMENT TECHNICIAN</t>
  </si>
  <si>
    <t>17.41 / Hour</t>
  </si>
  <si>
    <t>ANDERSON, CHRISTINE</t>
  </si>
  <si>
    <t>01/20/2004</t>
  </si>
  <si>
    <t>15.58 / Hour</t>
  </si>
  <si>
    <t>BALL, DEBORAH</t>
  </si>
  <si>
    <t>10/19/1998</t>
  </si>
  <si>
    <t>MAPPING COORDINATOR</t>
  </si>
  <si>
    <t>24.28 / Hour</t>
  </si>
  <si>
    <t>BLAIR, ERICH</t>
  </si>
  <si>
    <t>03/31/2013</t>
  </si>
  <si>
    <t>35.90 / Hour</t>
  </si>
  <si>
    <t>25.00 / Hour</t>
  </si>
  <si>
    <t>WITTE, JOYCE</t>
  </si>
  <si>
    <t>09/12/2005</t>
  </si>
  <si>
    <t>DOCUMENT SCANNER</t>
  </si>
  <si>
    <t>14.14 / Hour</t>
  </si>
  <si>
    <t>EASTER, MARSHA</t>
  </si>
  <si>
    <t>11/06/2017</t>
  </si>
  <si>
    <t>AUDITOR</t>
  </si>
  <si>
    <t>CHIEF DEPUTY AUDITOR</t>
  </si>
  <si>
    <t>21.98 / Hour</t>
  </si>
  <si>
    <t>LEE, JACOB</t>
  </si>
  <si>
    <t>12/01/2016</t>
  </si>
  <si>
    <t>COUNTY AUDITOR</t>
  </si>
  <si>
    <t>0.00 / Hour</t>
  </si>
  <si>
    <t>DRAPER, REBECCA</t>
  </si>
  <si>
    <t>08/30/2004</t>
  </si>
  <si>
    <t>DEPUTY AUDITOR</t>
  </si>
  <si>
    <t>22.44 / Hour</t>
  </si>
  <si>
    <t>NCILU</t>
  </si>
  <si>
    <t>KANE, JOSEPH</t>
  </si>
  <si>
    <t>10/08/2013</t>
  </si>
  <si>
    <t>BOARD OF REVIEW</t>
  </si>
  <si>
    <t>KANER, MARK</t>
  </si>
  <si>
    <t>06/11/2013</t>
  </si>
  <si>
    <t>COTE, STEVE</t>
  </si>
  <si>
    <t>02/11/2010</t>
  </si>
  <si>
    <t>VANWITZENBERG, CYNTHIA</t>
  </si>
  <si>
    <t>12/19/2002</t>
  </si>
  <si>
    <t>CIRCUIT CLERK</t>
  </si>
  <si>
    <t>CLERICAL ASSISTANT GRADE 2</t>
  </si>
  <si>
    <t>16.63 / Hour</t>
  </si>
  <si>
    <t>AFSCU</t>
  </si>
  <si>
    <t>YUNG, JENNY</t>
  </si>
  <si>
    <t>07/05/2011</t>
  </si>
  <si>
    <t>12.29 / Hour</t>
  </si>
  <si>
    <t>SALTZGIVER, FAUSTINA</t>
  </si>
  <si>
    <t>10/15/2001</t>
  </si>
  <si>
    <t>15.91 / Hour</t>
  </si>
  <si>
    <t>SCHULTZ, TROY</t>
  </si>
  <si>
    <t>08/28/2017</t>
  </si>
  <si>
    <t>COURT MINUTE CLERK</t>
  </si>
  <si>
    <t>12.14 / Hour</t>
  </si>
  <si>
    <t>SEGAR, MERITA</t>
  </si>
  <si>
    <t>11/28/2016</t>
  </si>
  <si>
    <t>MINUTE CLERK</t>
  </si>
  <si>
    <t>SENESAC, ELIZABETH</t>
  </si>
  <si>
    <t>10/10/2006</t>
  </si>
  <si>
    <t>13.74 / Hour</t>
  </si>
  <si>
    <t>SHORTER, MARY</t>
  </si>
  <si>
    <t>11/10/2004</t>
  </si>
  <si>
    <t>14.84 / Hour</t>
  </si>
  <si>
    <t>TAYLOR, JALANDA</t>
  </si>
  <si>
    <t>02/01/2005</t>
  </si>
  <si>
    <t>COLLECTION SPECIALIS</t>
  </si>
  <si>
    <t>15.19 / Hour</t>
  </si>
  <si>
    <t>TAYLOR, TAMEKA</t>
  </si>
  <si>
    <t>08/07/2007</t>
  </si>
  <si>
    <t>13.78 / Hour</t>
  </si>
  <si>
    <t>SPAULDING, PAULA</t>
  </si>
  <si>
    <t>04/11/1995</t>
  </si>
  <si>
    <t>CIRCUIT CLERK COURT SYSTEM MANAGER</t>
  </si>
  <si>
    <t>30.48 / Hour</t>
  </si>
  <si>
    <t>CROSS, JEANNA</t>
  </si>
  <si>
    <t>11/14/2005</t>
  </si>
  <si>
    <t>CONKLIN, DOROTHY</t>
  </si>
  <si>
    <t>09/21/1999</t>
  </si>
  <si>
    <t>17.28 / Hour</t>
  </si>
  <si>
    <t>COTE, GERALDINE</t>
  </si>
  <si>
    <t>10/04/2004</t>
  </si>
  <si>
    <t>MINUTE CLERK FLOATER</t>
  </si>
  <si>
    <t>15.73 / Hour</t>
  </si>
  <si>
    <t>CANTRELL, KATIE</t>
  </si>
  <si>
    <t>04/17/2002</t>
  </si>
  <si>
    <t>18.40 / Hour</t>
  </si>
  <si>
    <t>CIANCI, SANDRA</t>
  </si>
  <si>
    <t>04/20/2009</t>
  </si>
  <si>
    <t>CLERK OF THE CIRCUIT</t>
  </si>
  <si>
    <t>BEARD, STEPHANIE</t>
  </si>
  <si>
    <t>03/18/2002</t>
  </si>
  <si>
    <t>SYSTEMS ADMINISTRATOR GRADE 3</t>
  </si>
  <si>
    <t>19.53 / Hour</t>
  </si>
  <si>
    <t>JOHNSON, LORI</t>
  </si>
  <si>
    <t>01/16/1990</t>
  </si>
  <si>
    <t>TRAFFIC SUPERVISOR</t>
  </si>
  <si>
    <t>27.97 / Hour</t>
  </si>
  <si>
    <t>KOLESAR-JEZIERSKI, DEBORAH</t>
  </si>
  <si>
    <t>06/24/2002</t>
  </si>
  <si>
    <t>CHIEF DEPUTY CIRCUIT</t>
  </si>
  <si>
    <t>33.11 / Hour</t>
  </si>
  <si>
    <t>KRUSE, LORI</t>
  </si>
  <si>
    <t>01/02/1990</t>
  </si>
  <si>
    <t>CLERICAL ASSISTANT GRADE 3</t>
  </si>
  <si>
    <t>21.23 / Hour</t>
  </si>
  <si>
    <t>HARTMAN, ALICE</t>
  </si>
  <si>
    <t>04/29/2005</t>
  </si>
  <si>
    <t>SUPPORT COORDINATOR GRADE 2</t>
  </si>
  <si>
    <t>14.68 / Hour</t>
  </si>
  <si>
    <t>ENTWISTLE, TRICIA</t>
  </si>
  <si>
    <t>08/22/1994</t>
  </si>
  <si>
    <t>18.90 / Hour</t>
  </si>
  <si>
    <t>DUNN, NICOLE</t>
  </si>
  <si>
    <t>05/10/2010</t>
  </si>
  <si>
    <t>13.01 / Hour</t>
  </si>
  <si>
    <t>DANIELS, JACQUELIN</t>
  </si>
  <si>
    <t>DAVIS, DEBORAH</t>
  </si>
  <si>
    <t>07/07/2003</t>
  </si>
  <si>
    <t>DENOYER, RUTH</t>
  </si>
  <si>
    <t>08/16/1990</t>
  </si>
  <si>
    <t>27.66 / Hour</t>
  </si>
  <si>
    <t>FAHROW, JANA</t>
  </si>
  <si>
    <t>08/22/2001</t>
  </si>
  <si>
    <t>TRAFFIC  QUALITY CONTROL COORDINATOR GRADE 3</t>
  </si>
  <si>
    <t>18.38 / Hour</t>
  </si>
  <si>
    <t>FRANKLIN, SHAVON</t>
  </si>
  <si>
    <t>06/30/2003</t>
  </si>
  <si>
    <t>15.64 / Hour</t>
  </si>
  <si>
    <t>MARTIN, AMY</t>
  </si>
  <si>
    <t>12/01/1995</t>
  </si>
  <si>
    <t>APPEALS COORDINATOR</t>
  </si>
  <si>
    <t>MYRICK, RUTH</t>
  </si>
  <si>
    <t>01/06/2003</t>
  </si>
  <si>
    <t>PICKENS, CURTRINA</t>
  </si>
  <si>
    <t>06/02/2008</t>
  </si>
  <si>
    <t>MINUTE CLERK GRADE 2</t>
  </si>
  <si>
    <t>13.38 / Hour</t>
  </si>
  <si>
    <t>OLSON, NICOLE</t>
  </si>
  <si>
    <t>06/27/2011</t>
  </si>
  <si>
    <t>OSENGLEWSKI, DEANNE</t>
  </si>
  <si>
    <t>07/11/2011</t>
  </si>
  <si>
    <t>BOOKKEEPER GRADE 3</t>
  </si>
  <si>
    <t>13.62 / Hour</t>
  </si>
  <si>
    <t>RECK, VICTORIA</t>
  </si>
  <si>
    <t>11/01/2001</t>
  </si>
  <si>
    <t>17.22 / Hour</t>
  </si>
  <si>
    <t>ANDERSON, LYNN</t>
  </si>
  <si>
    <t>03/16/1987</t>
  </si>
  <si>
    <t>19.47 / Hour</t>
  </si>
  <si>
    <t>BARON, KIMBERLY</t>
  </si>
  <si>
    <t>01/11/2016</t>
  </si>
  <si>
    <t>BUTLER, CHARLENE</t>
  </si>
  <si>
    <t>06/06/1978</t>
  </si>
  <si>
    <t>17.59 / Hour</t>
  </si>
  <si>
    <t>PANOZZO, TAYLOR</t>
  </si>
  <si>
    <t>01/04/2016</t>
  </si>
  <si>
    <t>12.25 / Hour</t>
  </si>
  <si>
    <t>TOMBLIN, PATRICIA</t>
  </si>
  <si>
    <t>12/17/1979</t>
  </si>
  <si>
    <t>24.29 / Hour</t>
  </si>
  <si>
    <t>ORTIZ, ELIZABETH</t>
  </si>
  <si>
    <t>06/03/2002</t>
  </si>
  <si>
    <t>03/20/2017</t>
  </si>
  <si>
    <t>ARRIETA, ORESTES</t>
  </si>
  <si>
    <t>01/04/2010</t>
  </si>
  <si>
    <t>CIRCUIT COURT</t>
  </si>
  <si>
    <t>INTERPRETER</t>
  </si>
  <si>
    <t>14.81 / Hour</t>
  </si>
  <si>
    <t>COXEY, MARLA</t>
  </si>
  <si>
    <t>04/01/1997</t>
  </si>
  <si>
    <t>19.85 / Hour</t>
  </si>
  <si>
    <t>HIGGINSON, JOHN</t>
  </si>
  <si>
    <t>01/16/2007</t>
  </si>
  <si>
    <t>BAILIFF</t>
  </si>
  <si>
    <t>12.98 / Hour</t>
  </si>
  <si>
    <t>WINTERROTH, KENNETH</t>
  </si>
  <si>
    <t>09/16/2013</t>
  </si>
  <si>
    <t>SCROGGINS, WILLIAM</t>
  </si>
  <si>
    <t>FINKS, JOHN</t>
  </si>
  <si>
    <t>07/20/2015</t>
  </si>
  <si>
    <t>BRAUN, DAVID</t>
  </si>
  <si>
    <t>07/31/2006</t>
  </si>
  <si>
    <t>RICHARDSON, ERNEST</t>
  </si>
  <si>
    <t>04/22/2002</t>
  </si>
  <si>
    <t>06/27/2005</t>
  </si>
  <si>
    <t>12.00 / Hour</t>
  </si>
  <si>
    <t>RATH, THOMAS</t>
  </si>
  <si>
    <t>08/03/2014</t>
  </si>
  <si>
    <t>CORONER</t>
  </si>
  <si>
    <t>DEPUTY CORONER</t>
  </si>
  <si>
    <t>18.71 / Hour</t>
  </si>
  <si>
    <t>POSING, MARK</t>
  </si>
  <si>
    <t>05/25/2004</t>
  </si>
  <si>
    <t>BUKOWSKI, KATIE</t>
  </si>
  <si>
    <t>04/22/2013</t>
  </si>
  <si>
    <t>20.41 / Hour</t>
  </si>
  <si>
    <t>CAVENDER, ERIC</t>
  </si>
  <si>
    <t>11/11/2012</t>
  </si>
  <si>
    <t>CHIEF DEPUTY CORONER</t>
  </si>
  <si>
    <t>24.96 / Hour</t>
  </si>
  <si>
    <t>GESSNER, ROBERT</t>
  </si>
  <si>
    <t>03/01/1985</t>
  </si>
  <si>
    <t>PERKINS, WILLIAM</t>
  </si>
  <si>
    <t>02/08/2007</t>
  </si>
  <si>
    <t>10.83 / Hour</t>
  </si>
  <si>
    <t>MAISONNEUVE, GUY</t>
  </si>
  <si>
    <t>08/31/2014</t>
  </si>
  <si>
    <t>LAROCHE, BRYAN</t>
  </si>
  <si>
    <t>SENESAC, ERIC</t>
  </si>
  <si>
    <t>11/21/2007</t>
  </si>
  <si>
    <t>CORRECTIONAL OFFICERS</t>
  </si>
  <si>
    <t>CORRECTIONAL OFFICER</t>
  </si>
  <si>
    <t>25.60 / Hour</t>
  </si>
  <si>
    <t>FOPCA</t>
  </si>
  <si>
    <t>SETTLE, DAVID</t>
  </si>
  <si>
    <t>07/05/2006</t>
  </si>
  <si>
    <t>26.67 / Hour</t>
  </si>
  <si>
    <t>SCHLOENDORF, TODD</t>
  </si>
  <si>
    <t>01/01/1997</t>
  </si>
  <si>
    <t>33.81 / Hour</t>
  </si>
  <si>
    <t>RUCKMAN, CHAD</t>
  </si>
  <si>
    <t>07/30/2008</t>
  </si>
  <si>
    <t>25.96 / Hour</t>
  </si>
  <si>
    <t>RUCKMAN, JORDAN</t>
  </si>
  <si>
    <t>01/12/2017</t>
  </si>
  <si>
    <t>21.58 / Hour</t>
  </si>
  <si>
    <t>SMITH, DALTON</t>
  </si>
  <si>
    <t>05/29/2017</t>
  </si>
  <si>
    <t>19.54 / Hour</t>
  </si>
  <si>
    <t>SONNIER, BRANDI</t>
  </si>
  <si>
    <t>20.17 / Hour</t>
  </si>
  <si>
    <t>TAYLOR, TONYA</t>
  </si>
  <si>
    <t>06/14/2004</t>
  </si>
  <si>
    <t>27.84 / Hour</t>
  </si>
  <si>
    <t>TAYLOR, TREVOR</t>
  </si>
  <si>
    <t>01/09/2017</t>
  </si>
  <si>
    <t>TAYLOR, LISA</t>
  </si>
  <si>
    <t>04/11/2005</t>
  </si>
  <si>
    <t>28.65 / Hour</t>
  </si>
  <si>
    <t>SUPRENANT, DALTON</t>
  </si>
  <si>
    <t>12/11/2017</t>
  </si>
  <si>
    <t>20.52 / Hour</t>
  </si>
  <si>
    <t>SWINFORD, MARK</t>
  </si>
  <si>
    <t>05/22/2017</t>
  </si>
  <si>
    <t>TOFARI, PAUL</t>
  </si>
  <si>
    <t>08/16/1994</t>
  </si>
  <si>
    <t>36.18 / Hour</t>
  </si>
  <si>
    <t>TOLEDO, CLAUDIA</t>
  </si>
  <si>
    <t>WOODS, CALEB</t>
  </si>
  <si>
    <t>04/10/2016</t>
  </si>
  <si>
    <t>07/26/2016</t>
  </si>
  <si>
    <t>WICKS SR, TEWAINE</t>
  </si>
  <si>
    <t>06/01/2017</t>
  </si>
  <si>
    <t>WILLIAMS, JEREMIAH</t>
  </si>
  <si>
    <t>10/03/2017</t>
  </si>
  <si>
    <t>19.88 / Hour</t>
  </si>
  <si>
    <t>VANCE, KYLE</t>
  </si>
  <si>
    <t>07/24/2008</t>
  </si>
  <si>
    <t>25.21 / Hour</t>
  </si>
  <si>
    <t>VANEK, PETER</t>
  </si>
  <si>
    <t>22.21 / Hour</t>
  </si>
  <si>
    <t>WHITE, LOY</t>
  </si>
  <si>
    <t>05/26/2005</t>
  </si>
  <si>
    <t>27.46 / Hour</t>
  </si>
  <si>
    <t>WOODS, MARLIN</t>
  </si>
  <si>
    <t>08/06/1999</t>
  </si>
  <si>
    <t>33.27 / Hour</t>
  </si>
  <si>
    <t>LARSEN, CHRISTOPHER</t>
  </si>
  <si>
    <t>05/11/2013</t>
  </si>
  <si>
    <t>23.80 / Hour</t>
  </si>
  <si>
    <t>LAMORE, ROBERT</t>
  </si>
  <si>
    <t>04/03/2009</t>
  </si>
  <si>
    <t>25.37 / Hour</t>
  </si>
  <si>
    <t>LESAGE, JUSTIN</t>
  </si>
  <si>
    <t>05/09/2005</t>
  </si>
  <si>
    <t>29.68 / Hour</t>
  </si>
  <si>
    <t>LICHT, NICOLE</t>
  </si>
  <si>
    <t>10/24/2016</t>
  </si>
  <si>
    <t>MALLETT, D'JUNA</t>
  </si>
  <si>
    <t>08/18/1992</t>
  </si>
  <si>
    <t>34.69 / Hour</t>
  </si>
  <si>
    <t>MARCOTTE, MATTHEW</t>
  </si>
  <si>
    <t>20.85 / Hour</t>
  </si>
  <si>
    <t>LONG, KEVIN</t>
  </si>
  <si>
    <t>04/11/2016</t>
  </si>
  <si>
    <t>22.06 / Hour</t>
  </si>
  <si>
    <t>07/28/2016</t>
  </si>
  <si>
    <t>LOVE, GLORIA</t>
  </si>
  <si>
    <t>01/19/2004</t>
  </si>
  <si>
    <t>30.76 / Hour</t>
  </si>
  <si>
    <t>O'KEEFE, MATTHEW</t>
  </si>
  <si>
    <t>21.48 / Hour</t>
  </si>
  <si>
    <t>OFFERMANN, TAYLOR</t>
  </si>
  <si>
    <t>10/01/2009</t>
  </si>
  <si>
    <t>25.81 / Hour</t>
  </si>
  <si>
    <t>MITCHELL, KAMERIN</t>
  </si>
  <si>
    <t>08/02/2017</t>
  </si>
  <si>
    <t>20.75 / Hour</t>
  </si>
  <si>
    <t>MOREFIELD, TYLER</t>
  </si>
  <si>
    <t>12/05/2016</t>
  </si>
  <si>
    <t>21.41 / Hour</t>
  </si>
  <si>
    <t>MATYASEC, MEGHAN</t>
  </si>
  <si>
    <t>21.19 / Hour</t>
  </si>
  <si>
    <t>MAYO, NICHOLAS</t>
  </si>
  <si>
    <t>06/10/2013</t>
  </si>
  <si>
    <t>23.46 / Hour</t>
  </si>
  <si>
    <t>MAZUREK, DYLAN</t>
  </si>
  <si>
    <t>MARTIN, TROY</t>
  </si>
  <si>
    <t>02/13/2005</t>
  </si>
  <si>
    <t>29.89 / Hour</t>
  </si>
  <si>
    <t>MCCABE, COLTON</t>
  </si>
  <si>
    <t>24.70 / Hour</t>
  </si>
  <si>
    <t>MEMENGA, ADAM</t>
  </si>
  <si>
    <t>03/26/2009</t>
  </si>
  <si>
    <t>PHELPS, JANA</t>
  </si>
  <si>
    <t>07/10/2017</t>
  </si>
  <si>
    <t>PIZANO, JOSE</t>
  </si>
  <si>
    <t>POWELL, SOMAR</t>
  </si>
  <si>
    <t>20.59 / Hour</t>
  </si>
  <si>
    <t>ONEIL, HARRY</t>
  </si>
  <si>
    <t>09/15/2005</t>
  </si>
  <si>
    <t>26.51 / Hour</t>
  </si>
  <si>
    <t>OWENS, SCOTT</t>
  </si>
  <si>
    <t>05/18/2005</t>
  </si>
  <si>
    <t>28.26 / Hour</t>
  </si>
  <si>
    <t>POPE JR, HERBERT</t>
  </si>
  <si>
    <t>01/26/2005</t>
  </si>
  <si>
    <t>27.43 / Hour</t>
  </si>
  <si>
    <t>RAMIREZ, ALEX</t>
  </si>
  <si>
    <t>07/12/2008</t>
  </si>
  <si>
    <t>25.77 / Hour</t>
  </si>
  <si>
    <t>RILEY, NICHOLAS</t>
  </si>
  <si>
    <t>12/09/2007</t>
  </si>
  <si>
    <t>26.39 / Hour</t>
  </si>
  <si>
    <t>ROBERTS, MATTHEW</t>
  </si>
  <si>
    <t>06/18/2008</t>
  </si>
  <si>
    <t>25.85 / Hour</t>
  </si>
  <si>
    <t>GILL, RILEY</t>
  </si>
  <si>
    <t>GEORGEFF, WILLIAM</t>
  </si>
  <si>
    <t>02/17/2010</t>
  </si>
  <si>
    <t>24.83 / Hour</t>
  </si>
  <si>
    <t>GEORGELOS, MICHAEL</t>
  </si>
  <si>
    <t>12/15/2007</t>
  </si>
  <si>
    <t>GUERRERO, MARISOL</t>
  </si>
  <si>
    <t>20.16 / Hour</t>
  </si>
  <si>
    <t>GRANGER, ADAM</t>
  </si>
  <si>
    <t>08/01/2008</t>
  </si>
  <si>
    <t>GRANT, CORNELL</t>
  </si>
  <si>
    <t>03/17/2005</t>
  </si>
  <si>
    <t>28.07 / Hour</t>
  </si>
  <si>
    <t>FLOWERS, SABRINA</t>
  </si>
  <si>
    <t>03/19/2001</t>
  </si>
  <si>
    <t>32.00 / Hour</t>
  </si>
  <si>
    <t>FORD, MICALYN</t>
  </si>
  <si>
    <t>FOX, TYLER</t>
  </si>
  <si>
    <t>07/14/2008</t>
  </si>
  <si>
    <t>EMERY, ANTONIO</t>
  </si>
  <si>
    <t>09/10/2001</t>
  </si>
  <si>
    <t>31.43 / Hour</t>
  </si>
  <si>
    <t>DEYOUNG, ALORA</t>
  </si>
  <si>
    <t>19.73 / Hour</t>
  </si>
  <si>
    <t>DEYOUNG, DAVIS</t>
  </si>
  <si>
    <t>21.60 / Hour</t>
  </si>
  <si>
    <t>21.42 / Hour</t>
  </si>
  <si>
    <t>DANDURAND, GREG</t>
  </si>
  <si>
    <t>07/27/2008</t>
  </si>
  <si>
    <t>26.12 / Hour</t>
  </si>
  <si>
    <t>DELUDE, ANDREW</t>
  </si>
  <si>
    <t>06/07/2004</t>
  </si>
  <si>
    <t>29.84 / Hour</t>
  </si>
  <si>
    <t>DENAULT, PERRY</t>
  </si>
  <si>
    <t>06/25/2012</t>
  </si>
  <si>
    <t>27.26 / Hour</t>
  </si>
  <si>
    <t>DONAHOE, TRICIA</t>
  </si>
  <si>
    <t>06/11/2012</t>
  </si>
  <si>
    <t>24.43 / Hour</t>
  </si>
  <si>
    <t>DORIS, PAUL</t>
  </si>
  <si>
    <t>21.25 / Hour</t>
  </si>
  <si>
    <t>ERZINGER, BRADFORD</t>
  </si>
  <si>
    <t>20.25 / Hour</t>
  </si>
  <si>
    <t>DYER, BARBARA</t>
  </si>
  <si>
    <t>06/01/1998</t>
  </si>
  <si>
    <t>33.15 / Hour</t>
  </si>
  <si>
    <t>DYER, LELAND</t>
  </si>
  <si>
    <t>03/21/2005</t>
  </si>
  <si>
    <t>27.28 / Hour</t>
  </si>
  <si>
    <t>HERNANDEZ, JOSEPH</t>
  </si>
  <si>
    <t>05/16/2013</t>
  </si>
  <si>
    <t>26.09 / Hour</t>
  </si>
  <si>
    <t>HERTZ, CHARLES</t>
  </si>
  <si>
    <t>07/23/2005</t>
  </si>
  <si>
    <t>26.90 / Hour</t>
  </si>
  <si>
    <t>HOMBERG, KURT</t>
  </si>
  <si>
    <t>02/27/2017</t>
  </si>
  <si>
    <t>HUNDLEY, NICHOLAS</t>
  </si>
  <si>
    <t>20.80 / Hour</t>
  </si>
  <si>
    <t>JACKSON, GRANT</t>
  </si>
  <si>
    <t>04/16/2004</t>
  </si>
  <si>
    <t>31.34 / Hour</t>
  </si>
  <si>
    <t>HARVEY, ALLEN</t>
  </si>
  <si>
    <t>HASENBERG, ROBIN</t>
  </si>
  <si>
    <t>02/19/2005</t>
  </si>
  <si>
    <t>HEMP, LANDON</t>
  </si>
  <si>
    <t>HALL, BEVERLY</t>
  </si>
  <si>
    <t>07/04/2006</t>
  </si>
  <si>
    <t>HANDSON, SONJA</t>
  </si>
  <si>
    <t>HARCAR, JACQUELINE</t>
  </si>
  <si>
    <t>08/13/2008</t>
  </si>
  <si>
    <t>25.62 / Hour</t>
  </si>
  <si>
    <t>HARRIS, LORITA</t>
  </si>
  <si>
    <t>03/23/2005</t>
  </si>
  <si>
    <t>LAFOND, JENNIFER</t>
  </si>
  <si>
    <t>KIMERY, BRANT</t>
  </si>
  <si>
    <t>07/15/2008</t>
  </si>
  <si>
    <t>26.25 / Hour</t>
  </si>
  <si>
    <t>KIRBY, BRADLEY</t>
  </si>
  <si>
    <t>07/08/2013</t>
  </si>
  <si>
    <t>24.03 / Hour</t>
  </si>
  <si>
    <t>JOHNSON, TRENT</t>
  </si>
  <si>
    <t>02/01/1991</t>
  </si>
  <si>
    <t>39.85 / Hour</t>
  </si>
  <si>
    <t>JARRETT, BERNICE</t>
  </si>
  <si>
    <t>01/03/2007</t>
  </si>
  <si>
    <t>27.25 / Hour</t>
  </si>
  <si>
    <t>JUERGENS, JOHN</t>
  </si>
  <si>
    <t>10/15/2007</t>
  </si>
  <si>
    <t>JOHNSEN, JAKE</t>
  </si>
  <si>
    <t>21.00 / Hour</t>
  </si>
  <si>
    <t>CLEM, ANDREW</t>
  </si>
  <si>
    <t>07/03/2006</t>
  </si>
  <si>
    <t>27.65 / Hour</t>
  </si>
  <si>
    <t>CARROLL, MORGEN</t>
  </si>
  <si>
    <t>08/10/2015</t>
  </si>
  <si>
    <t>24.19 / Hour</t>
  </si>
  <si>
    <t>CARSON, TRAVIS</t>
  </si>
  <si>
    <t>09/15/2004</t>
  </si>
  <si>
    <t>CURTIS, CODY</t>
  </si>
  <si>
    <t>CURTIS, WESLEY</t>
  </si>
  <si>
    <t>21.35 / Hour</t>
  </si>
  <si>
    <t>CURWICK, ZACHARY</t>
  </si>
  <si>
    <t>12/18/2007</t>
  </si>
  <si>
    <t>COLBERT, CHANCE</t>
  </si>
  <si>
    <t>10/02/2013</t>
  </si>
  <si>
    <t>24.67 / Hour</t>
  </si>
  <si>
    <t>BLACK, STEPHEN</t>
  </si>
  <si>
    <t>BUELL JR, RAYMOND</t>
  </si>
  <si>
    <t>BUFFORD, WILLIAM</t>
  </si>
  <si>
    <t>21.03 / Hour</t>
  </si>
  <si>
    <t>BRIGHT, MISTY</t>
  </si>
  <si>
    <t>06/20/2000</t>
  </si>
  <si>
    <t>32.39 / Hour</t>
  </si>
  <si>
    <t>BOWARD-Timm, MICHELE</t>
  </si>
  <si>
    <t>12/16/2003</t>
  </si>
  <si>
    <t>28.06 / Hour</t>
  </si>
  <si>
    <t>BOWMAN, MARK</t>
  </si>
  <si>
    <t>27.05 / Hour</t>
  </si>
  <si>
    <t>BLANCHETTE, BLAKE</t>
  </si>
  <si>
    <t>01/20/2014</t>
  </si>
  <si>
    <t>24.21 / Hour</t>
  </si>
  <si>
    <t>AUSTIN, ERIC</t>
  </si>
  <si>
    <t>07/28/2006</t>
  </si>
  <si>
    <t>29.13 / Hour</t>
  </si>
  <si>
    <t>BERNS, TREVOR</t>
  </si>
  <si>
    <t>BARTUCCI, ROBERT</t>
  </si>
  <si>
    <t>05/22/2005</t>
  </si>
  <si>
    <t>27.33 / Hour</t>
  </si>
  <si>
    <t>BALL, RICHARD</t>
  </si>
  <si>
    <t>07/01/2002</t>
  </si>
  <si>
    <t>31.14 / Hour</t>
  </si>
  <si>
    <t>BANUELOS, MONICA</t>
  </si>
  <si>
    <t>20.11 / Hour</t>
  </si>
  <si>
    <t>BARBER, AUSTIN</t>
  </si>
  <si>
    <t>ANDERSON, DONALD</t>
  </si>
  <si>
    <t>09/27/2005</t>
  </si>
  <si>
    <t>APPELL, AMANDA</t>
  </si>
  <si>
    <t>06/12/2000</t>
  </si>
  <si>
    <t>31.18 / Hour</t>
  </si>
  <si>
    <t>APPELL, ANDREW</t>
  </si>
  <si>
    <t>04/08/2013</t>
  </si>
  <si>
    <t>24.09 / Hour</t>
  </si>
  <si>
    <t>ARREDONDO, AVELINO</t>
  </si>
  <si>
    <t>06/15/2004</t>
  </si>
  <si>
    <t>29.49 / Hour</t>
  </si>
  <si>
    <t>ADAMS, WARD</t>
  </si>
  <si>
    <t>07/08/2006</t>
  </si>
  <si>
    <t>27.53 / Hour</t>
  </si>
  <si>
    <t>AHRAMOVICH, ADAM</t>
  </si>
  <si>
    <t>11/06/2011</t>
  </si>
  <si>
    <t>BESSLER, RYNE</t>
  </si>
  <si>
    <t>HUHN, RAYMOND</t>
  </si>
  <si>
    <t>06/10/2004</t>
  </si>
  <si>
    <t>27.30 / Hour</t>
  </si>
  <si>
    <t>HICKSON, CALVIN</t>
  </si>
  <si>
    <t>20.02 / Hour</t>
  </si>
  <si>
    <t>HOMBERG, ARIC</t>
  </si>
  <si>
    <t>PULEO, KYLE</t>
  </si>
  <si>
    <t>KOERNER, TODD</t>
  </si>
  <si>
    <t>21.86 / Hour</t>
  </si>
  <si>
    <t>KRYGOWSKI, MICHAEL</t>
  </si>
  <si>
    <t>06/05/2017</t>
  </si>
  <si>
    <t>19.38 / Hour</t>
  </si>
  <si>
    <t>CAMPBELL, TYRONE</t>
  </si>
  <si>
    <t>06/27/2008</t>
  </si>
  <si>
    <t>25.39 / Hour</t>
  </si>
  <si>
    <t>COXEY, PHILLIP</t>
  </si>
  <si>
    <t>05/02/2005</t>
  </si>
  <si>
    <t>27.15 / Hour</t>
  </si>
  <si>
    <t>COASH, JORDAN</t>
  </si>
  <si>
    <t>GRAVES, ADAM</t>
  </si>
  <si>
    <t>27.88 / Hour</t>
  </si>
  <si>
    <t>TIMM, JOHN</t>
  </si>
  <si>
    <t>05/16/1994</t>
  </si>
  <si>
    <t>36.97 / Hour</t>
  </si>
  <si>
    <t>WALLING, RANDAL</t>
  </si>
  <si>
    <t>01/16/1982</t>
  </si>
  <si>
    <t>47.31 / Hour</t>
  </si>
  <si>
    <t>SESSIONS, DONALD</t>
  </si>
  <si>
    <t>12/13/2004</t>
  </si>
  <si>
    <t>05/14/2005</t>
  </si>
  <si>
    <t>MENDEZ, JACQUELINE</t>
  </si>
  <si>
    <t>MONFERDINI, MATTHEW</t>
  </si>
  <si>
    <t>20.01 / Hour</t>
  </si>
  <si>
    <t>BRINKMAN, ADAM</t>
  </si>
  <si>
    <t>12/26/2000</t>
  </si>
  <si>
    <t>32.13 / Hour</t>
  </si>
  <si>
    <t>BROWN, ALVON</t>
  </si>
  <si>
    <t>05/12/2005</t>
  </si>
  <si>
    <t>30.65 / Hour</t>
  </si>
  <si>
    <t>GOMEZ, JENNIFER</t>
  </si>
  <si>
    <t>06/28/2006</t>
  </si>
  <si>
    <t>29.69 / Hour</t>
  </si>
  <si>
    <t>KRUMWIEDE, CRYSTAL</t>
  </si>
  <si>
    <t>01/03/2004</t>
  </si>
  <si>
    <t>28.29 / Hour</t>
  </si>
  <si>
    <t>MOST, JEREMY</t>
  </si>
  <si>
    <t>05/19/2003</t>
  </si>
  <si>
    <t>30.34 / Hour</t>
  </si>
  <si>
    <t>PERKINS, KIMBERLY</t>
  </si>
  <si>
    <t>07/26/2005</t>
  </si>
  <si>
    <t>29.58 / Hour</t>
  </si>
  <si>
    <t>VILLAFUERTE, MANUEL</t>
  </si>
  <si>
    <t>27.18 / Hour</t>
  </si>
  <si>
    <t>VINKE, JEAN</t>
  </si>
  <si>
    <t>28.96 / Hour</t>
  </si>
  <si>
    <t>WADLEY, LAUREN</t>
  </si>
  <si>
    <t>02/23/2017</t>
  </si>
  <si>
    <t>CORRECTIONS ADMINISTRATION</t>
  </si>
  <si>
    <t>CLERICAL CLERK</t>
  </si>
  <si>
    <t>BUKOWSKI, KIMBERLY</t>
  </si>
  <si>
    <t>08/01/2004</t>
  </si>
  <si>
    <t>24.95 / Hour</t>
  </si>
  <si>
    <t>JONES, JASPER</t>
  </si>
  <si>
    <t>01/04/2007</t>
  </si>
  <si>
    <t>28.37 / Hour</t>
  </si>
  <si>
    <t>MCCABE, CINDY</t>
  </si>
  <si>
    <t>07/30/2012</t>
  </si>
  <si>
    <t>20.31 / Hour</t>
  </si>
  <si>
    <t>LUEDTKE, AIMEE</t>
  </si>
  <si>
    <t>05/11/2009</t>
  </si>
  <si>
    <t>ACCOUNTANT</t>
  </si>
  <si>
    <t>26.44 / Hour</t>
  </si>
  <si>
    <t>MCDORMAN, SETH</t>
  </si>
  <si>
    <t>05/25/2017</t>
  </si>
  <si>
    <t>17.00 / Hour</t>
  </si>
  <si>
    <t>01/24/2018</t>
  </si>
  <si>
    <t>REDMOND, JOHN</t>
  </si>
  <si>
    <t>06/13/2016</t>
  </si>
  <si>
    <t>RE-ENTRY SPECIALIST</t>
  </si>
  <si>
    <t>PERKINS, CONNOR</t>
  </si>
  <si>
    <t>03/07/2017</t>
  </si>
  <si>
    <t>HODGIN, DANA</t>
  </si>
  <si>
    <t>SMITH, JESSICA</t>
  </si>
  <si>
    <t>20.89 / Hour</t>
  </si>
  <si>
    <t>MCCARTER, MARKEILA</t>
  </si>
  <si>
    <t>15.00 / Hour</t>
  </si>
  <si>
    <t>SCHULTZ, ROBERT</t>
  </si>
  <si>
    <t>11/01/1998</t>
  </si>
  <si>
    <t>CORRECTIONS CHIEF &amp; COMMAND</t>
  </si>
  <si>
    <t>45.67 / Hour</t>
  </si>
  <si>
    <t>KOLITWENZEW, CHAD</t>
  </si>
  <si>
    <t>12/02/2001</t>
  </si>
  <si>
    <t>48.56 / Hour</t>
  </si>
  <si>
    <t>JAIL NURSE</t>
  </si>
  <si>
    <t>31.56 / Hour</t>
  </si>
  <si>
    <t>07/01/2006</t>
  </si>
  <si>
    <t>35.00 / Hour</t>
  </si>
  <si>
    <t>WRIGHT, MONICA</t>
  </si>
  <si>
    <t>12/09/2016</t>
  </si>
  <si>
    <t>CORRECTIONS MEDICAL STAFF</t>
  </si>
  <si>
    <t>33.00 / Hour</t>
  </si>
  <si>
    <t>02/04/2017</t>
  </si>
  <si>
    <t>WAGNER, REBECCA</t>
  </si>
  <si>
    <t>09/28/2015</t>
  </si>
  <si>
    <t>01/01/2017</t>
  </si>
  <si>
    <t>SANTIAGO, DELIZ</t>
  </si>
  <si>
    <t>05/01/2017</t>
  </si>
  <si>
    <t>SMITH, BRANDON</t>
  </si>
  <si>
    <t>07/10/2015</t>
  </si>
  <si>
    <t>STAUFFER, TAMI</t>
  </si>
  <si>
    <t>01/21/2015</t>
  </si>
  <si>
    <t>NURSE SUPERVISOR</t>
  </si>
  <si>
    <t>ADESINA, FUNMILAYO</t>
  </si>
  <si>
    <t>04/17/2017</t>
  </si>
  <si>
    <t>CAPELL, PAUL</t>
  </si>
  <si>
    <t>11/12/2016</t>
  </si>
  <si>
    <t>49.00 / Hour</t>
  </si>
  <si>
    <t>02/25/2017</t>
  </si>
  <si>
    <t>HAGGARD, SHANNON</t>
  </si>
  <si>
    <t>10/23/2017</t>
  </si>
  <si>
    <t>FAMILY NURSE PRACTITIONER</t>
  </si>
  <si>
    <t>55.29 / Hour</t>
  </si>
  <si>
    <t>CANNATARO, NICHOLAS</t>
  </si>
  <si>
    <t>01/03/2017</t>
  </si>
  <si>
    <t>PHYSICIAN'S ASSISTANT</t>
  </si>
  <si>
    <t>PLATOS, KINGA</t>
  </si>
  <si>
    <t>05/08/2017</t>
  </si>
  <si>
    <t>JAIL NUIRSE</t>
  </si>
  <si>
    <t>ORR-HODGE, AIMEE</t>
  </si>
  <si>
    <t>11/01/2016</t>
  </si>
  <si>
    <t>MENTAL HEALTH PROFESSIONAL</t>
  </si>
  <si>
    <t>RYAN, BERNARD</t>
  </si>
  <si>
    <t>01/01/2013</t>
  </si>
  <si>
    <t>JAIL DENTIST</t>
  </si>
  <si>
    <t>18.85 / Hour</t>
  </si>
  <si>
    <t>LONG, JEFFERY</t>
  </si>
  <si>
    <t>10/23/2005</t>
  </si>
  <si>
    <t>JAIL PHYSICIAN</t>
  </si>
  <si>
    <t>DALTON, ERIKA</t>
  </si>
  <si>
    <t>11/08/2015</t>
  </si>
  <si>
    <t>30.00 / Hour</t>
  </si>
  <si>
    <t>JEFFERSON, CHRISTINA</t>
  </si>
  <si>
    <t>10/04/2017</t>
  </si>
  <si>
    <t>HUFFINES, BRENT</t>
  </si>
  <si>
    <t>02/01/2013</t>
  </si>
  <si>
    <t>JAIL PHYSICIAN ASST</t>
  </si>
  <si>
    <t>52.89 / Hour</t>
  </si>
  <si>
    <t>SINGLETON, DEIDRA</t>
  </si>
  <si>
    <t>01/30/2017</t>
  </si>
  <si>
    <t>03/15/2017</t>
  </si>
  <si>
    <t>SMITH, KIMBERLY</t>
  </si>
  <si>
    <t>SVALINA, GLADYS</t>
  </si>
  <si>
    <t>07/05/2017</t>
  </si>
  <si>
    <t>NURSE PRACTITIONER</t>
  </si>
  <si>
    <t>60.00 / Hour</t>
  </si>
  <si>
    <t>GILL, HEATHER</t>
  </si>
  <si>
    <t>09/10/2009</t>
  </si>
  <si>
    <t>36.00 / Hour</t>
  </si>
  <si>
    <t>01/27/2017</t>
  </si>
  <si>
    <t>ALLEN, PATRICE</t>
  </si>
  <si>
    <t>08/01/2017</t>
  </si>
  <si>
    <t>WASHINGTON JR, GEORGE</t>
  </si>
  <si>
    <t>07/14/1987</t>
  </si>
  <si>
    <t>COUNTY ADMINISTRATION</t>
  </si>
  <si>
    <t>COUNTY BOARD MEMBER</t>
  </si>
  <si>
    <t>70.00 / Hour</t>
  </si>
  <si>
    <t>VICKERY, CULVER</t>
  </si>
  <si>
    <t>11/12/2002</t>
  </si>
  <si>
    <t>WEBBER, CAROL</t>
  </si>
  <si>
    <t>09/10/2013</t>
  </si>
  <si>
    <t>SIROIS, TODD</t>
  </si>
  <si>
    <t>04/10/2012</t>
  </si>
  <si>
    <t>STAUFFENBERG, JAMES</t>
  </si>
  <si>
    <t>09/01/1993</t>
  </si>
  <si>
    <t>SKUTT, JAMES</t>
  </si>
  <si>
    <t>12/06/2010</t>
  </si>
  <si>
    <t>TRIPP, JAMES</t>
  </si>
  <si>
    <t>04/09/1974</t>
  </si>
  <si>
    <t>THOLEN, CHRISTOPHER</t>
  </si>
  <si>
    <t>05/13/2008</t>
  </si>
  <si>
    <t>BYRNE, JAMES</t>
  </si>
  <si>
    <t>03/08/2011</t>
  </si>
  <si>
    <t>EVANS, SALLY</t>
  </si>
  <si>
    <t>12/01/2014</t>
  </si>
  <si>
    <t>DUNBAR, ELISABETH</t>
  </si>
  <si>
    <t>EINFELDT, STEPHEN</t>
  </si>
  <si>
    <t>ELLINGTON-SNIPES, ROBERT</t>
  </si>
  <si>
    <t>FAIRFIELD, RAYMOND</t>
  </si>
  <si>
    <t>11/14/2017</t>
  </si>
  <si>
    <t>HESS, ROGER</t>
  </si>
  <si>
    <t>12/06/2004</t>
  </si>
  <si>
    <t>HILDEBRAND, MICHAEL</t>
  </si>
  <si>
    <t>12/03/2012</t>
  </si>
  <si>
    <t>LAGESSE, MICHAEL</t>
  </si>
  <si>
    <t>09/11/1990</t>
  </si>
  <si>
    <t>LIEHR, STEPHEN</t>
  </si>
  <si>
    <t>KINZINGER, RONALD</t>
  </si>
  <si>
    <t>09/12/2017</t>
  </si>
  <si>
    <t>MCCONNELL, PATRICK</t>
  </si>
  <si>
    <t>12/02/2008</t>
  </si>
  <si>
    <t>MULCAHY, MICHAEL</t>
  </si>
  <si>
    <t>07/14/2009</t>
  </si>
  <si>
    <t>OLTHOFF, WILLIAM</t>
  </si>
  <si>
    <t>12/02/2002</t>
  </si>
  <si>
    <t>PARKER, ALICE</t>
  </si>
  <si>
    <t>PAYTON, SAMUEL</t>
  </si>
  <si>
    <t>POLK, PATRICIA</t>
  </si>
  <si>
    <t>PETERS, JANIS</t>
  </si>
  <si>
    <t>RITTER, RICHARD</t>
  </si>
  <si>
    <t>WHEELER, ANDREW</t>
  </si>
  <si>
    <t>OWENS, DIANE</t>
  </si>
  <si>
    <t>03/19/2012</t>
  </si>
  <si>
    <t>14.79 / Hour</t>
  </si>
  <si>
    <t>LANGLOIS, JOANNE</t>
  </si>
  <si>
    <t>12/29/2008</t>
  </si>
  <si>
    <t>PAYROLL MANAGER</t>
  </si>
  <si>
    <t>25.50 / Hour</t>
  </si>
  <si>
    <t>FOGARTY, PAMELA</t>
  </si>
  <si>
    <t>10/10/2017</t>
  </si>
  <si>
    <t>ADMINISTRATION SERVICES COORDINATOR</t>
  </si>
  <si>
    <t>20.19 / Hour</t>
  </si>
  <si>
    <t>JAMES, STANLEY</t>
  </si>
  <si>
    <t>12/04/2000</t>
  </si>
  <si>
    <t>JOHNSON, JASON</t>
  </si>
  <si>
    <t>07/14/2015</t>
  </si>
  <si>
    <t>MACKIN, LINDA</t>
  </si>
  <si>
    <t>09/19/2007</t>
  </si>
  <si>
    <t>29.52 / Hour</t>
  </si>
  <si>
    <t>SYRSTAD, ANN</t>
  </si>
  <si>
    <t>12/20/1976</t>
  </si>
  <si>
    <t>PART TIME HELP</t>
  </si>
  <si>
    <t>05/31/2016</t>
  </si>
  <si>
    <t>WILLIAMS, KIMBERLY</t>
  </si>
  <si>
    <t>10/03/2016</t>
  </si>
  <si>
    <t>COUNTY CLERK</t>
  </si>
  <si>
    <t>DEPUTY COUNTY CLERK</t>
  </si>
  <si>
    <t>13.67 / Hour</t>
  </si>
  <si>
    <t>11/09/2016</t>
  </si>
  <si>
    <t>SETTLE, LINDA</t>
  </si>
  <si>
    <t>05/02/2011</t>
  </si>
  <si>
    <t>JONES, LINDSAY</t>
  </si>
  <si>
    <t>12/21/2015</t>
  </si>
  <si>
    <t>13.27 / Hour</t>
  </si>
  <si>
    <t>HOFMAN, MICHAEL</t>
  </si>
  <si>
    <t>01/23/2012</t>
  </si>
  <si>
    <t>15.96 / Hour</t>
  </si>
  <si>
    <t>HENDRICKSON, DANIEL</t>
  </si>
  <si>
    <t>01/18/1994</t>
  </si>
  <si>
    <t>12.88 / Hour</t>
  </si>
  <si>
    <t>12.50 / Hour</t>
  </si>
  <si>
    <t>CLARK, J. BRUCE</t>
  </si>
  <si>
    <t>12/04/1985</t>
  </si>
  <si>
    <t>10.00 / Hour</t>
  </si>
  <si>
    <t>WOLFE, CRYSTAL</t>
  </si>
  <si>
    <t>09/25/2017</t>
  </si>
  <si>
    <t>ELECTIONS</t>
  </si>
  <si>
    <t>DEPUTY CLERK</t>
  </si>
  <si>
    <t>FATIMA, FELICIA</t>
  </si>
  <si>
    <t>06/01/2009</t>
  </si>
  <si>
    <t>17.06 / Hour</t>
  </si>
  <si>
    <t>ANDERSON, CARLA</t>
  </si>
  <si>
    <t>10/14/1997</t>
  </si>
  <si>
    <t>19.60 / Hour</t>
  </si>
  <si>
    <t>MULLETT, LAURIE</t>
  </si>
  <si>
    <t>08/08/2006</t>
  </si>
  <si>
    <t>CHIEF DEPUTY CLERK</t>
  </si>
  <si>
    <t>24.73 / Hour</t>
  </si>
  <si>
    <t>KOEPPEN, LYNDA</t>
  </si>
  <si>
    <t>09/21/2008</t>
  </si>
  <si>
    <t>ELECTIONS CLERK</t>
  </si>
  <si>
    <t>BURTON, RACHEL</t>
  </si>
  <si>
    <t>07/21/2016</t>
  </si>
  <si>
    <t>GROSSO, RYAN</t>
  </si>
  <si>
    <t>05/23/2016</t>
  </si>
  <si>
    <t>INTERN</t>
  </si>
  <si>
    <t>9.00 / Hour</t>
  </si>
  <si>
    <t>BOUDREAU, JEFF</t>
  </si>
  <si>
    <t>11/08/2016</t>
  </si>
  <si>
    <t>ELECTION JUDGE</t>
  </si>
  <si>
    <t>05/16/2016</t>
  </si>
  <si>
    <t>TELECOMMUNICATOR</t>
  </si>
  <si>
    <t>FOPKC</t>
  </si>
  <si>
    <t>07/16/2007</t>
  </si>
  <si>
    <t>02/03/2014</t>
  </si>
  <si>
    <t>BONESS, ERIC</t>
  </si>
  <si>
    <t>QUALITY ASSURANCE ASSOCIATE</t>
  </si>
  <si>
    <t>31.00 / Hour</t>
  </si>
  <si>
    <t>KOERNER, CHRIS</t>
  </si>
  <si>
    <t>05/17/2010</t>
  </si>
  <si>
    <t>FINANCE DEPARTMENT</t>
  </si>
  <si>
    <t>ASSISTANT FINANCE DIRECTOR</t>
  </si>
  <si>
    <t>25.48 / Hour</t>
  </si>
  <si>
    <t>MCCARTY, STEVEN</t>
  </si>
  <si>
    <t>12/01/2000</t>
  </si>
  <si>
    <t>FINANCE DIRECTOR</t>
  </si>
  <si>
    <t>46.54 / Hour</t>
  </si>
  <si>
    <t>BESEKE, TRACY</t>
  </si>
  <si>
    <t>11/15/2016</t>
  </si>
  <si>
    <t>ACCOUNTS PAYABLE</t>
  </si>
  <si>
    <t>MCCARTY, NICOLE</t>
  </si>
  <si>
    <t>03/31/2003</t>
  </si>
  <si>
    <t>ACCOUNTING MANAGER</t>
  </si>
  <si>
    <t>29.72 / Hour</t>
  </si>
  <si>
    <t>BISHOP, DANIEL</t>
  </si>
  <si>
    <t>GIS</t>
  </si>
  <si>
    <t>G.I.S. TECHNICIAN</t>
  </si>
  <si>
    <t>ZUMMALLEN, MICHELLE</t>
  </si>
  <si>
    <t>09/21/2015</t>
  </si>
  <si>
    <t>18.22 / Hour</t>
  </si>
  <si>
    <t>WINTERROTH, GARY</t>
  </si>
  <si>
    <t>12/01/2003</t>
  </si>
  <si>
    <t>30.20 / Hour</t>
  </si>
  <si>
    <t>150AD</t>
  </si>
  <si>
    <t>WOOD, ROBERT</t>
  </si>
  <si>
    <t>04/13/2015</t>
  </si>
  <si>
    <t>24.42 / Hour</t>
  </si>
  <si>
    <t>WILCOX, CHARLES</t>
  </si>
  <si>
    <t>02/14/2011</t>
  </si>
  <si>
    <t>AUTOMOTIVE MECHANIC</t>
  </si>
  <si>
    <t>VAZQUEZ, LORIE</t>
  </si>
  <si>
    <t>12/27/2011</t>
  </si>
  <si>
    <t>SIROIS, MICHELLE</t>
  </si>
  <si>
    <t>11/30/2015</t>
  </si>
  <si>
    <t>BUSINESS MANAGER</t>
  </si>
  <si>
    <t>22.63 / Hour</t>
  </si>
  <si>
    <t>ROSENDAHL, DERON</t>
  </si>
  <si>
    <t>12/05/2005</t>
  </si>
  <si>
    <t>RUEL, BORIS</t>
  </si>
  <si>
    <t>10/15/2012</t>
  </si>
  <si>
    <t>27.70 / Hour</t>
  </si>
  <si>
    <t>BLANCHETTE, STEPHEN</t>
  </si>
  <si>
    <t>05/20/1977</t>
  </si>
  <si>
    <t>39.75 / Hour</t>
  </si>
  <si>
    <t>BOICKEN, KEVIN</t>
  </si>
  <si>
    <t>EQUIPMENT OPERATOR</t>
  </si>
  <si>
    <t>Billings, Timothy</t>
  </si>
  <si>
    <t>10/26/2015</t>
  </si>
  <si>
    <t>BERTRAND, RANDY</t>
  </si>
  <si>
    <t>06/29/1977</t>
  </si>
  <si>
    <t>BEGGS, GARY</t>
  </si>
  <si>
    <t>ALLIE, JAMES</t>
  </si>
  <si>
    <t>09/10/1990</t>
  </si>
  <si>
    <t>LALUNA, NICHOLAS</t>
  </si>
  <si>
    <t>LALUNA, ROBERT</t>
  </si>
  <si>
    <t>03/01/1994</t>
  </si>
  <si>
    <t>38.26 / Hour</t>
  </si>
  <si>
    <t>LAMORE, JAMES</t>
  </si>
  <si>
    <t>12/01/1987</t>
  </si>
  <si>
    <t>HAMILTON, TIMOTHY</t>
  </si>
  <si>
    <t>07/28/1981</t>
  </si>
  <si>
    <t>PRINCIPAL ENGR.TECHN</t>
  </si>
  <si>
    <t>38.38 / Hour</t>
  </si>
  <si>
    <t>GROSS, DEVON</t>
  </si>
  <si>
    <t>12/01/2017</t>
  </si>
  <si>
    <t>22.15 / Hour</t>
  </si>
  <si>
    <t>GALLOWAY, AARON</t>
  </si>
  <si>
    <t>10/15/2013</t>
  </si>
  <si>
    <t>26.92 / Hour</t>
  </si>
  <si>
    <t>GLENN, ERICK</t>
  </si>
  <si>
    <t>DOSS, WILLIAM</t>
  </si>
  <si>
    <t>DEANY JR, RICHARD</t>
  </si>
  <si>
    <t>08/24/1977</t>
  </si>
  <si>
    <t>40.47 / Hour</t>
  </si>
  <si>
    <t>DELONG, ANDREW</t>
  </si>
  <si>
    <t>05/24/1993</t>
  </si>
  <si>
    <t>37.38 / Hour</t>
  </si>
  <si>
    <t>03/28/2016</t>
  </si>
  <si>
    <t>05/04/1994</t>
  </si>
  <si>
    <t>MINGO, RODNEY</t>
  </si>
  <si>
    <t>MOORE, DALE</t>
  </si>
  <si>
    <t>12/17/1990</t>
  </si>
  <si>
    <t>O'CONNOR, MICHAEL</t>
  </si>
  <si>
    <t>O'CONNOR, PATRICK</t>
  </si>
  <si>
    <t>11/04/2002</t>
  </si>
  <si>
    <t>LUEDTKE, SHAUN</t>
  </si>
  <si>
    <t>05/14/2001</t>
  </si>
  <si>
    <t>ROGERS, MARK</t>
  </si>
  <si>
    <t>04/15/1986</t>
  </si>
  <si>
    <t>COUNTY ENGINEER</t>
  </si>
  <si>
    <t>57.90 / Hour</t>
  </si>
  <si>
    <t>PLECKHAM, KYLE</t>
  </si>
  <si>
    <t>22.80 / Hour</t>
  </si>
  <si>
    <t>REDWITZ, DIANE</t>
  </si>
  <si>
    <t>10/16/2006</t>
  </si>
  <si>
    <t>33.77 / Hour</t>
  </si>
  <si>
    <t>05/30/2017</t>
  </si>
  <si>
    <t>P.T. TEMP.HWY WORKER</t>
  </si>
  <si>
    <t>05/26/2015</t>
  </si>
  <si>
    <t>05/15/2017</t>
  </si>
  <si>
    <t>05/27/2016</t>
  </si>
  <si>
    <t>05/16/2017</t>
  </si>
  <si>
    <t>06/02/2014</t>
  </si>
  <si>
    <t>P.T. TEMP. HWY WORKE</t>
  </si>
  <si>
    <t>10.50 / Hour</t>
  </si>
  <si>
    <t>05/14/2012</t>
  </si>
  <si>
    <t>O'CONNOR, MEGAN</t>
  </si>
  <si>
    <t>SHANE, JASON</t>
  </si>
  <si>
    <t>INFORMATION SERVICES</t>
  </si>
  <si>
    <t>SYSTEM ADMINISTRATOR</t>
  </si>
  <si>
    <t>25.74 / Hour</t>
  </si>
  <si>
    <t>DUVAL, KEVIN</t>
  </si>
  <si>
    <t>12/07/1998</t>
  </si>
  <si>
    <t>MIS DIRECTOR</t>
  </si>
  <si>
    <t>46.24 / Hour</t>
  </si>
  <si>
    <t>NEESE, DIANE</t>
  </si>
  <si>
    <t>JURY COMMISSION</t>
  </si>
  <si>
    <t>19.13 / Hour</t>
  </si>
  <si>
    <t>PACE, THEODIS</t>
  </si>
  <si>
    <t>08/01/2000</t>
  </si>
  <si>
    <t>JURY COMMISSIONER</t>
  </si>
  <si>
    <t>FAFORD, JAMES</t>
  </si>
  <si>
    <t>07/01/2005</t>
  </si>
  <si>
    <t>JACKSON, RONALD</t>
  </si>
  <si>
    <t>SHAW, KIMBERLY</t>
  </si>
  <si>
    <t>03/28/2017</t>
  </si>
  <si>
    <t>KANCOMM</t>
  </si>
  <si>
    <t>17.44 / Hour</t>
  </si>
  <si>
    <t>TEAGUE, RACHEAL</t>
  </si>
  <si>
    <t>06/09/1997</t>
  </si>
  <si>
    <t>25.58 / Hour</t>
  </si>
  <si>
    <t>SELLS, BRIAN</t>
  </si>
  <si>
    <t>05/30/2006</t>
  </si>
  <si>
    <t>22.89 / Hour</t>
  </si>
  <si>
    <t>SPANOS, ANNE</t>
  </si>
  <si>
    <t>23.37 / Hour</t>
  </si>
  <si>
    <t>SMIT, CAROL</t>
  </si>
  <si>
    <t>09/15/2008</t>
  </si>
  <si>
    <t>22.17 / Hour</t>
  </si>
  <si>
    <t>WALTER, JENNIFER</t>
  </si>
  <si>
    <t>20.71 / Hour</t>
  </si>
  <si>
    <t>Williams, KELSEY</t>
  </si>
  <si>
    <t>WOODS, KIMBERLY</t>
  </si>
  <si>
    <t>08/16/2004</t>
  </si>
  <si>
    <t>23.74 / Hour</t>
  </si>
  <si>
    <t>JACKSON, ANDREA</t>
  </si>
  <si>
    <t>09/05/2000</t>
  </si>
  <si>
    <t>24.91 / Hour</t>
  </si>
  <si>
    <t>KENISON, SHERRY</t>
  </si>
  <si>
    <t>05/01/1995</t>
  </si>
  <si>
    <t>25.94 / Hour</t>
  </si>
  <si>
    <t>05/01/1990</t>
  </si>
  <si>
    <t>29.07 / Hour</t>
  </si>
  <si>
    <t>HOMBERG, SHARON</t>
  </si>
  <si>
    <t>07/22/1985</t>
  </si>
  <si>
    <t>30.55 / Hour</t>
  </si>
  <si>
    <t>EVANS, ZELMA</t>
  </si>
  <si>
    <t>02/17/1993</t>
  </si>
  <si>
    <t>27.67 / Hour</t>
  </si>
  <si>
    <t>DERTZ, CHELSEA</t>
  </si>
  <si>
    <t>16.35 / Hour</t>
  </si>
  <si>
    <t>BUKOWSKI, AMBER</t>
  </si>
  <si>
    <t>19.99 / Hour</t>
  </si>
  <si>
    <t>CASINO, BRIAN</t>
  </si>
  <si>
    <t>20.35 / Hour</t>
  </si>
  <si>
    <t>COLLETTE, KEVIN</t>
  </si>
  <si>
    <t>08/18/2014</t>
  </si>
  <si>
    <t>19.29 / Hour</t>
  </si>
  <si>
    <t>COTE, MARC</t>
  </si>
  <si>
    <t>01/03/2005</t>
  </si>
  <si>
    <t>PALACIO, JENNIFER</t>
  </si>
  <si>
    <t>05/01/1999</t>
  </si>
  <si>
    <t>25.14 / Hour</t>
  </si>
  <si>
    <t>PETERSON, TAMARA</t>
  </si>
  <si>
    <t>07/02/1990</t>
  </si>
  <si>
    <t>911 COORDINATOR</t>
  </si>
  <si>
    <t>49.15 / Hour</t>
  </si>
  <si>
    <t>ROLANDO, BERNADETTE</t>
  </si>
  <si>
    <t>08/18/1997</t>
  </si>
  <si>
    <t>ROBINSON-HENNESSY, JESSICA</t>
  </si>
  <si>
    <t>08/25/2006</t>
  </si>
  <si>
    <t>REINBACHER, SHARI</t>
  </si>
  <si>
    <t>01/05/2015</t>
  </si>
  <si>
    <t>24.82 / Hour</t>
  </si>
  <si>
    <t>Mikeska, SARAH</t>
  </si>
  <si>
    <t>MCGOVERN, KEVIN</t>
  </si>
  <si>
    <t>06/15/2009</t>
  </si>
  <si>
    <t>MARTINEZ, MIGUEL</t>
  </si>
  <si>
    <t>03/01/1999</t>
  </si>
  <si>
    <t>25.36 / Hour</t>
  </si>
  <si>
    <t>BAKER, ASHLEY</t>
  </si>
  <si>
    <t>BOSSONG, NICOLE</t>
  </si>
  <si>
    <t>BISHOP, CORNELIA</t>
  </si>
  <si>
    <t>REYNOLDS, STACEY</t>
  </si>
  <si>
    <t>10/30/1997</t>
  </si>
  <si>
    <t>RICHEY, ZACHARY</t>
  </si>
  <si>
    <t>05/19/2008</t>
  </si>
  <si>
    <t>REGNIER, ANDREA</t>
  </si>
  <si>
    <t>07/24/2017</t>
  </si>
  <si>
    <t>08/15/2016</t>
  </si>
  <si>
    <t>HENNING JR, JAMES</t>
  </si>
  <si>
    <t>CONNERS - LECLAIR, REBECCA</t>
  </si>
  <si>
    <t>ERICKSON, STEPHANIE</t>
  </si>
  <si>
    <t>RUSSO, SHELLY</t>
  </si>
  <si>
    <t>THOMPSON, CHRISTINA</t>
  </si>
  <si>
    <t>11/28/2011</t>
  </si>
  <si>
    <t>NAESE, CASSANDRA</t>
  </si>
  <si>
    <t>LERGNER, JOCLYN</t>
  </si>
  <si>
    <t>01/07/2008</t>
  </si>
  <si>
    <t>SLATE, VICKI</t>
  </si>
  <si>
    <t>09/11/2017</t>
  </si>
  <si>
    <t>MAINTENANCE2</t>
  </si>
  <si>
    <t>MECHANIC II</t>
  </si>
  <si>
    <t>20.20 / Hour</t>
  </si>
  <si>
    <t>TEAMU</t>
  </si>
  <si>
    <t>BEASLEY JR, ROBERT</t>
  </si>
  <si>
    <t>12/12/2005</t>
  </si>
  <si>
    <t>MAIL COURIER</t>
  </si>
  <si>
    <t>19.26 / Hour</t>
  </si>
  <si>
    <t>BROOKS, SCOTTIE</t>
  </si>
  <si>
    <t>09/11/2000</t>
  </si>
  <si>
    <t>CUSTODIAN</t>
  </si>
  <si>
    <t>18.13 / Hour</t>
  </si>
  <si>
    <t>GADBOIS, BRIAN</t>
  </si>
  <si>
    <t>04/02/2012</t>
  </si>
  <si>
    <t>40.38 / Hour</t>
  </si>
  <si>
    <t>GOODRICH, DANA</t>
  </si>
  <si>
    <t>HEATHER JR, DAVID</t>
  </si>
  <si>
    <t>HARTMAN, KERRY</t>
  </si>
  <si>
    <t>MECHANIC 2</t>
  </si>
  <si>
    <t>GRIFFIN, KENNETH</t>
  </si>
  <si>
    <t>01/29/2004</t>
  </si>
  <si>
    <t>KONITZ, WILLIAM</t>
  </si>
  <si>
    <t>12/05/2011</t>
  </si>
  <si>
    <t>MECHANIC 1</t>
  </si>
  <si>
    <t>23.22 / Hour</t>
  </si>
  <si>
    <t>MARTIN, DAMIAN</t>
  </si>
  <si>
    <t>LEAD MECHANIC</t>
  </si>
  <si>
    <t>24.31 / Hour</t>
  </si>
  <si>
    <t>ODENEAL, CARL</t>
  </si>
  <si>
    <t>09/28/1998</t>
  </si>
  <si>
    <t>06/18/1990</t>
  </si>
  <si>
    <t>21.97 / Hour</t>
  </si>
  <si>
    <t>MONDRAGON-PINZON, ROBERTO</t>
  </si>
  <si>
    <t>SKIMERHORN, DELBERT</t>
  </si>
  <si>
    <t>PLANNING</t>
  </si>
  <si>
    <t>PLANNING MANAGER</t>
  </si>
  <si>
    <t>31.65 / Hour</t>
  </si>
  <si>
    <t>SADLER, MICHELLE</t>
  </si>
  <si>
    <t>06/19/1995</t>
  </si>
  <si>
    <t>OFFICE MANAGER</t>
  </si>
  <si>
    <t>25.24 / Hour</t>
  </si>
  <si>
    <t>WOGAN, LISA</t>
  </si>
  <si>
    <t>05/12/2014</t>
  </si>
  <si>
    <t>MARION, STEVE</t>
  </si>
  <si>
    <t>BUILDING DIVISION MANAGER</t>
  </si>
  <si>
    <t>31.01 / Hour</t>
  </si>
  <si>
    <t>LIPTAK, JULIUS</t>
  </si>
  <si>
    <t>12/07/2015</t>
  </si>
  <si>
    <t>CODE ENFORCEMENT OFFICER</t>
  </si>
  <si>
    <t>24.52 / Hour</t>
  </si>
  <si>
    <t>NUGENT, TIMOTHY</t>
  </si>
  <si>
    <t>05/09/2016</t>
  </si>
  <si>
    <t>ECONOMIC ALLIANCE PRESIDENT</t>
  </si>
  <si>
    <t>39.62 / Hour</t>
  </si>
  <si>
    <t>OLSON, GEOFFREY</t>
  </si>
  <si>
    <t>03/03/2014</t>
  </si>
  <si>
    <t>TRANSPORTATION PROGRAM MANAGER</t>
  </si>
  <si>
    <t>MOSHER, KEITH</t>
  </si>
  <si>
    <t>10/02/2017</t>
  </si>
  <si>
    <t>MAGRUDER, MICHAEL</t>
  </si>
  <si>
    <t>PLUMBING INSPECTOR</t>
  </si>
  <si>
    <t>50.00 / Hour</t>
  </si>
  <si>
    <t>GRUBBS, MELANIE</t>
  </si>
  <si>
    <t>08/31/2004</t>
  </si>
  <si>
    <t>12.75 / Hour</t>
  </si>
  <si>
    <t>PHILLIPS, GARY</t>
  </si>
  <si>
    <t>07/05/2005</t>
  </si>
  <si>
    <t>31.12 / Hour</t>
  </si>
  <si>
    <t>MARTIN, SHEILA</t>
  </si>
  <si>
    <t>08/01/2011</t>
  </si>
  <si>
    <t>RECEPTIONIST</t>
  </si>
  <si>
    <t>15.45 / Hour</t>
  </si>
  <si>
    <t>DIONNE, REX</t>
  </si>
  <si>
    <t>ELECTRICAL INSPECTOR</t>
  </si>
  <si>
    <t>WHITTINGTON, DENISE</t>
  </si>
  <si>
    <t>11/16/1998</t>
  </si>
  <si>
    <t>PROBATION</t>
  </si>
  <si>
    <t>32.67 / Hour</t>
  </si>
  <si>
    <t>FOPPR</t>
  </si>
  <si>
    <t>WHITTINGTON, RON</t>
  </si>
  <si>
    <t>07/16/1997</t>
  </si>
  <si>
    <t>32.82 / Hour</t>
  </si>
  <si>
    <t>TURNER, RANDALL</t>
  </si>
  <si>
    <t>09/18/1990</t>
  </si>
  <si>
    <t>PROBATION SUPERVISOR</t>
  </si>
  <si>
    <t>43.08 / Hour</t>
  </si>
  <si>
    <t>YONKE, CHRISTINE</t>
  </si>
  <si>
    <t>02/16/1995</t>
  </si>
  <si>
    <t>22.65 / Hour</t>
  </si>
  <si>
    <t>SEGGEBRUCH, GRACE</t>
  </si>
  <si>
    <t>43.29 / Hour</t>
  </si>
  <si>
    <t>SCHULER, DYLAN</t>
  </si>
  <si>
    <t>ADULT PROBATION OFFICER</t>
  </si>
  <si>
    <t>22.33 / Hour</t>
  </si>
  <si>
    <t>SPEARS, JENNIFER</t>
  </si>
  <si>
    <t>08/06/2007</t>
  </si>
  <si>
    <t>31.31 / Hour</t>
  </si>
  <si>
    <t>COOPER, CHRISTY</t>
  </si>
  <si>
    <t>24.56 / Hour</t>
  </si>
  <si>
    <t>CURRIER, NEAL</t>
  </si>
  <si>
    <t>10/23/2000</t>
  </si>
  <si>
    <t>35.60 / Hour</t>
  </si>
  <si>
    <t>CALDERON, DORA</t>
  </si>
  <si>
    <t>03/15/2004</t>
  </si>
  <si>
    <t>31.91 / Hour</t>
  </si>
  <si>
    <t>CHRISTENSON, MONA</t>
  </si>
  <si>
    <t>01/18/2000</t>
  </si>
  <si>
    <t>32.52 / Hour</t>
  </si>
  <si>
    <t>GREGG, EVAN</t>
  </si>
  <si>
    <t>09/18/2000</t>
  </si>
  <si>
    <t>GLIDEWELL, AMBER</t>
  </si>
  <si>
    <t>ADMINISTRATIVE SECRETARY</t>
  </si>
  <si>
    <t>EWERS, JOSEPH</t>
  </si>
  <si>
    <t>04/01/1991</t>
  </si>
  <si>
    <t>37.67 / Hour</t>
  </si>
  <si>
    <t>EDWARDS, CHINYERE</t>
  </si>
  <si>
    <t>10/10/2000</t>
  </si>
  <si>
    <t>KING, HOPE</t>
  </si>
  <si>
    <t>07/16/2001</t>
  </si>
  <si>
    <t>32.22 / Hour</t>
  </si>
  <si>
    <t>KENISON, CRYSTAL</t>
  </si>
  <si>
    <t>01/01/2015</t>
  </si>
  <si>
    <t>16.53 / Hour</t>
  </si>
  <si>
    <t>JORDAN, HOLLY</t>
  </si>
  <si>
    <t>06/01/2004</t>
  </si>
  <si>
    <t>31.76 / Hour</t>
  </si>
  <si>
    <t>JOHNSON, NINA</t>
  </si>
  <si>
    <t>02/22/2006</t>
  </si>
  <si>
    <t>31.61 / Hour</t>
  </si>
  <si>
    <t>LATHAM, THOMAS</t>
  </si>
  <si>
    <t>07/17/1995</t>
  </si>
  <si>
    <t>57.30 / Hour</t>
  </si>
  <si>
    <t>MALONE, DEQUWALLA</t>
  </si>
  <si>
    <t>08/23/1999</t>
  </si>
  <si>
    <t>PALMER, RENAE</t>
  </si>
  <si>
    <t>11/19/2007</t>
  </si>
  <si>
    <t>RIEDEL, JAMES</t>
  </si>
  <si>
    <t>09/26/2005</t>
  </si>
  <si>
    <t>RIEDEL, KIMBERLY</t>
  </si>
  <si>
    <t>07/10/2000</t>
  </si>
  <si>
    <t>32.37 / Hour</t>
  </si>
  <si>
    <t>CHAPMAN, CAROL</t>
  </si>
  <si>
    <t>05/16/1997</t>
  </si>
  <si>
    <t>19.72 / Hour</t>
  </si>
  <si>
    <t>PEARSON, LISA</t>
  </si>
  <si>
    <t>01/12/2015</t>
  </si>
  <si>
    <t>BRASEL, TREY</t>
  </si>
  <si>
    <t>03/30/2015</t>
  </si>
  <si>
    <t>PUBLIC DEFENDER</t>
  </si>
  <si>
    <t>PUBLIC DEFENDER 2</t>
  </si>
  <si>
    <t>LAWSON, BENJAMIN</t>
  </si>
  <si>
    <t>07/12/2010</t>
  </si>
  <si>
    <t>ASSISTANT PUBLIC DEFENDER</t>
  </si>
  <si>
    <t>03/27/2017</t>
  </si>
  <si>
    <t>OBRIEN, PATRICK</t>
  </si>
  <si>
    <t>01/14/2013</t>
  </si>
  <si>
    <t>PUBLIC DEFENDER 1</t>
  </si>
  <si>
    <t>07/25/2016</t>
  </si>
  <si>
    <t>STEEVES, KIRSTEN</t>
  </si>
  <si>
    <t>01/11/2002</t>
  </si>
  <si>
    <t>SOULIGNE, REBECCA</t>
  </si>
  <si>
    <t>07/15/2002</t>
  </si>
  <si>
    <t>LANDWEHR, DAWN</t>
  </si>
  <si>
    <t>04/01/1999</t>
  </si>
  <si>
    <t>LEWIS, CARMEN</t>
  </si>
  <si>
    <t>08/15/2002</t>
  </si>
  <si>
    <t>LEGAL SECRETARY</t>
  </si>
  <si>
    <t>REGAS, GUS</t>
  </si>
  <si>
    <t>11/18/2002</t>
  </si>
  <si>
    <t>CHIEF PUBLIC DEFENDE</t>
  </si>
  <si>
    <t>REGAS, ROBERT</t>
  </si>
  <si>
    <t>05/25/2009</t>
  </si>
  <si>
    <t>PARSONS, DREW</t>
  </si>
  <si>
    <t>01/05/2009</t>
  </si>
  <si>
    <t>PIZANO, YANET</t>
  </si>
  <si>
    <t>10/30/2017</t>
  </si>
  <si>
    <t>SECRETARY</t>
  </si>
  <si>
    <t>BOSWELL, MARY</t>
  </si>
  <si>
    <t>05/28/1996</t>
  </si>
  <si>
    <t>18.68 / Hour</t>
  </si>
  <si>
    <t>BURNS, JAMES</t>
  </si>
  <si>
    <t>07/02/1984</t>
  </si>
  <si>
    <t>BEAUMONT, LAWRENCE</t>
  </si>
  <si>
    <t>03/01/2006</t>
  </si>
  <si>
    <t>FARMER, KARREN</t>
  </si>
  <si>
    <t>07/20/2000</t>
  </si>
  <si>
    <t>SKIMERHORN JR., JOHN</t>
  </si>
  <si>
    <t>12/17/1985</t>
  </si>
  <si>
    <t>ASTRELLA, FRANK</t>
  </si>
  <si>
    <t>BARBOSA, FERMIN</t>
  </si>
  <si>
    <t>INVESTIGATOR</t>
  </si>
  <si>
    <t>20.00 / Hour</t>
  </si>
  <si>
    <t>BRYSON, ALONZO</t>
  </si>
  <si>
    <t>10/24/2017</t>
  </si>
  <si>
    <t>CAPRIOTTI, EMILE</t>
  </si>
  <si>
    <t>06/14/2010</t>
  </si>
  <si>
    <t>32.96 / Hour</t>
  </si>
  <si>
    <t>39.06 / Hour</t>
  </si>
  <si>
    <t>RUSSELL, TRACIE</t>
  </si>
  <si>
    <t>08/29/2011</t>
  </si>
  <si>
    <t>RECORDER</t>
  </si>
  <si>
    <t>20.70 / Hour</t>
  </si>
  <si>
    <t>BRUEGGERT, JESSICA</t>
  </si>
  <si>
    <t>05/13/2016</t>
  </si>
  <si>
    <t>DEPUTY RECORDER</t>
  </si>
  <si>
    <t>13.00 / Hour</t>
  </si>
  <si>
    <t>GADBOIS, LAUREL</t>
  </si>
  <si>
    <t>12/01/2008</t>
  </si>
  <si>
    <t>DOMINGUEZ, YOLANDA</t>
  </si>
  <si>
    <t>01/31/2017</t>
  </si>
  <si>
    <t>FELLER, GENA</t>
  </si>
  <si>
    <t>09/26/2014</t>
  </si>
  <si>
    <t>14.03 / Hour</t>
  </si>
  <si>
    <t>ROEMER, GINA</t>
  </si>
  <si>
    <t>11/27/2017</t>
  </si>
  <si>
    <t>TIBBS, CYNTHIA</t>
  </si>
  <si>
    <t>11/30/1998</t>
  </si>
  <si>
    <t>SHERIFF ADMINISTRATION</t>
  </si>
  <si>
    <t>09/01/2010</t>
  </si>
  <si>
    <t>31.73 / Hour</t>
  </si>
  <si>
    <t>POWELL, REBECCA</t>
  </si>
  <si>
    <t>12/06/1999</t>
  </si>
  <si>
    <t>WARRANTS CLERK</t>
  </si>
  <si>
    <t>VANVOORST, GRANT</t>
  </si>
  <si>
    <t>05/23/2000</t>
  </si>
  <si>
    <t>MERIT COMMISSIONER</t>
  </si>
  <si>
    <t>LAMOTTE, JAMES</t>
  </si>
  <si>
    <t>05/16/2000</t>
  </si>
  <si>
    <t>CLARK III, HOLLICE</t>
  </si>
  <si>
    <t>06/01/2011</t>
  </si>
  <si>
    <t>HUOT, GERALD</t>
  </si>
  <si>
    <t>02/14/2017</t>
  </si>
  <si>
    <t>ZOPF, EDWARD</t>
  </si>
  <si>
    <t>SHERIFF and CHIEFS</t>
  </si>
  <si>
    <t>SHERIFF DEPUTY</t>
  </si>
  <si>
    <t>47.11 / Hour</t>
  </si>
  <si>
    <t>FOPD</t>
  </si>
  <si>
    <t>DOWNEY, MICHAEL</t>
  </si>
  <si>
    <t>06/10/1985</t>
  </si>
  <si>
    <t>SHERIFF</t>
  </si>
  <si>
    <t>GESSNER, CHAD</t>
  </si>
  <si>
    <t>05/16/1998</t>
  </si>
  <si>
    <t>48.12 / Hour</t>
  </si>
  <si>
    <t>ALLEN, SCOTT</t>
  </si>
  <si>
    <t>03/13/2000</t>
  </si>
  <si>
    <t>47.96 / Hour</t>
  </si>
  <si>
    <t>MCCABE, KENNETH</t>
  </si>
  <si>
    <t>05/01/1996</t>
  </si>
  <si>
    <t>CHIEF DEPUTY</t>
  </si>
  <si>
    <t>50.54 / Hour</t>
  </si>
  <si>
    <t>CARNAHAN, WILLIAM</t>
  </si>
  <si>
    <t>11/10/1988</t>
  </si>
  <si>
    <t>43.75 / Hour</t>
  </si>
  <si>
    <t>CLERK</t>
  </si>
  <si>
    <t>SWINFORD, ALAN</t>
  </si>
  <si>
    <t>12/01/1990</t>
  </si>
  <si>
    <t>50.44 / Hour</t>
  </si>
  <si>
    <t>05/18/2009</t>
  </si>
  <si>
    <t>ZIRKLE, CALVIN</t>
  </si>
  <si>
    <t>SHERIFF DEPUTIES</t>
  </si>
  <si>
    <t>27.41 / Hour</t>
  </si>
  <si>
    <t>WINGERT, LELAND</t>
  </si>
  <si>
    <t>09/09/2005</t>
  </si>
  <si>
    <t>33.88 / Hour</t>
  </si>
  <si>
    <t>RUSHING, EMERSON</t>
  </si>
  <si>
    <t>09/09/2009</t>
  </si>
  <si>
    <t>32.74 / Hour</t>
  </si>
  <si>
    <t>SAMPLES, MATTHEW</t>
  </si>
  <si>
    <t>07/08/2012</t>
  </si>
  <si>
    <t>31.08 / Hour</t>
  </si>
  <si>
    <t>BARWEGEN, DOUGLAS</t>
  </si>
  <si>
    <t>40.40 / Hour</t>
  </si>
  <si>
    <t>BAYSTON, ANDREW</t>
  </si>
  <si>
    <t>03/06/2000</t>
  </si>
  <si>
    <t>39.70 / Hour</t>
  </si>
  <si>
    <t>COASH, BRIAN</t>
  </si>
  <si>
    <t>32.51 / Hour</t>
  </si>
  <si>
    <t>BUKOWSKI, TRENT</t>
  </si>
  <si>
    <t>12/15/2004</t>
  </si>
  <si>
    <t>37.53 / Hour</t>
  </si>
  <si>
    <t>BROWN, DUSTIN</t>
  </si>
  <si>
    <t>02/01/1999</t>
  </si>
  <si>
    <t>34.50 / Hour</t>
  </si>
  <si>
    <t>BELCHER, RUSSELL</t>
  </si>
  <si>
    <t>06/29/2003</t>
  </si>
  <si>
    <t>34.15 / Hour</t>
  </si>
  <si>
    <t>BERNS, RICHARD</t>
  </si>
  <si>
    <t>02/01/1995</t>
  </si>
  <si>
    <t>39.29 / Hour</t>
  </si>
  <si>
    <t>BERTRAND, BRADY</t>
  </si>
  <si>
    <t>08/16/1993</t>
  </si>
  <si>
    <t>36.44 / Hour</t>
  </si>
  <si>
    <t>FRITCHER, DANIEL</t>
  </si>
  <si>
    <t>05/02/2006</t>
  </si>
  <si>
    <t>32.42 / Hour</t>
  </si>
  <si>
    <t>FULFORD III, TOBE</t>
  </si>
  <si>
    <t>03/30/2003</t>
  </si>
  <si>
    <t>33.47 / Hour</t>
  </si>
  <si>
    <t>DOUGLAS, DAVID</t>
  </si>
  <si>
    <t>09/10/1989</t>
  </si>
  <si>
    <t>39.65 / Hour</t>
  </si>
  <si>
    <t>DAVIS, ERIC</t>
  </si>
  <si>
    <t>06/01/1995</t>
  </si>
  <si>
    <t>35.40 / Hour</t>
  </si>
  <si>
    <t>HUNTLEY, TODD</t>
  </si>
  <si>
    <t>08/23/1993</t>
  </si>
  <si>
    <t>39.44 / Hour</t>
  </si>
  <si>
    <t>HORSTMANN, KRAIG</t>
  </si>
  <si>
    <t>03/20/2000</t>
  </si>
  <si>
    <t>39.89 / Hour</t>
  </si>
  <si>
    <t>HORVAT, ZACHARY</t>
  </si>
  <si>
    <t>10/22/2017</t>
  </si>
  <si>
    <t>27.57 / Hour</t>
  </si>
  <si>
    <t>HALL, DANIEL</t>
  </si>
  <si>
    <t>HART, JONI</t>
  </si>
  <si>
    <t>34.31 / Hour</t>
  </si>
  <si>
    <t>HAYDEN, DOUGLAS</t>
  </si>
  <si>
    <t>30.96 / Hour</t>
  </si>
  <si>
    <t>JENSEN, KYLE</t>
  </si>
  <si>
    <t>09/03/2009</t>
  </si>
  <si>
    <t>32.44 / Hour</t>
  </si>
  <si>
    <t>JEPSON, DAVID</t>
  </si>
  <si>
    <t>04/17/1990</t>
  </si>
  <si>
    <t>40.42 / Hour</t>
  </si>
  <si>
    <t>KING, JANA</t>
  </si>
  <si>
    <t>33.53 / Hour</t>
  </si>
  <si>
    <t>LAIRD, BRENT</t>
  </si>
  <si>
    <t>04/16/1994</t>
  </si>
  <si>
    <t>40.03 / Hour</t>
  </si>
  <si>
    <t>MCDORMAN, MICHAEL</t>
  </si>
  <si>
    <t>06/16/1998</t>
  </si>
  <si>
    <t>34.35 / Hour</t>
  </si>
  <si>
    <t>LANIE, TERESA</t>
  </si>
  <si>
    <t>03/16/1995</t>
  </si>
  <si>
    <t>35.56 / Hour</t>
  </si>
  <si>
    <t>LITTRELL, JOEL</t>
  </si>
  <si>
    <t>LINDSAY, TODD</t>
  </si>
  <si>
    <t>32.88 / Hour</t>
  </si>
  <si>
    <t>LUFT, MITCHEL</t>
  </si>
  <si>
    <t>09/05/2006</t>
  </si>
  <si>
    <t>MACKIN, ANDREW</t>
  </si>
  <si>
    <t>12/16/2004</t>
  </si>
  <si>
    <t>36.29 / Hour</t>
  </si>
  <si>
    <t>LOWEY, ROBERT</t>
  </si>
  <si>
    <t>12/01/2002</t>
  </si>
  <si>
    <t>37.27 / Hour</t>
  </si>
  <si>
    <t>LOWEY, SHANNON</t>
  </si>
  <si>
    <t>08/05/2001</t>
  </si>
  <si>
    <t>33.51 / Hour</t>
  </si>
  <si>
    <t>RAYMOND, MICHAEL</t>
  </si>
  <si>
    <t>12/21/1999</t>
  </si>
  <si>
    <t>33.78 / Hour</t>
  </si>
  <si>
    <t>RICHMOND, ZACHARY</t>
  </si>
  <si>
    <t>11/12/2013</t>
  </si>
  <si>
    <t>30.97 / Hour</t>
  </si>
  <si>
    <t>POWELL, ZACHARY</t>
  </si>
  <si>
    <t>01/09/2000</t>
  </si>
  <si>
    <t>34.96 / Hour</t>
  </si>
  <si>
    <t>POWERS, JOSEPH</t>
  </si>
  <si>
    <t>03/16/2003</t>
  </si>
  <si>
    <t>34.55 / Hour</t>
  </si>
  <si>
    <t>PAYNE, BROOKE</t>
  </si>
  <si>
    <t>06/12/2006</t>
  </si>
  <si>
    <t>32.95 / Hour</t>
  </si>
  <si>
    <t>KENISON, KEVIN</t>
  </si>
  <si>
    <t>04/19/1990</t>
  </si>
  <si>
    <t>40.11 / Hour</t>
  </si>
  <si>
    <t>RYAN, DEREK</t>
  </si>
  <si>
    <t>06/23/1989</t>
  </si>
  <si>
    <t>40.45 / Hour</t>
  </si>
  <si>
    <t>MESSIER, ALLEN</t>
  </si>
  <si>
    <t>07/16/1995</t>
  </si>
  <si>
    <t>35.80 / Hour</t>
  </si>
  <si>
    <t>LAIRD, KARI</t>
  </si>
  <si>
    <t>HANSEN, JAY</t>
  </si>
  <si>
    <t>12/01/2006</t>
  </si>
  <si>
    <t>EMA PLANNING &amp; COORDINATOR</t>
  </si>
  <si>
    <t>26.83 / Hour</t>
  </si>
  <si>
    <t>CHIGAROS, WILLIAM</t>
  </si>
  <si>
    <t>01/01/1992</t>
  </si>
  <si>
    <t>TRAINING OFFICER</t>
  </si>
  <si>
    <t>WILLIS, TERESA</t>
  </si>
  <si>
    <t>12/04/2003</t>
  </si>
  <si>
    <t>STATES ATTORNEY</t>
  </si>
  <si>
    <t>DIRECTOR OF GRANTS/FINANCE</t>
  </si>
  <si>
    <t>27.73 / Hour</t>
  </si>
  <si>
    <t>WATSON, JONATHAN</t>
  </si>
  <si>
    <t>08/07/2017</t>
  </si>
  <si>
    <t>ASSISTANT STATE'S ATTORNEY</t>
  </si>
  <si>
    <t>37.36 / Hour</t>
  </si>
  <si>
    <t>SCHROEDER, CAROL</t>
  </si>
  <si>
    <t>02/05/2001</t>
  </si>
  <si>
    <t>41.47 / Hour</t>
  </si>
  <si>
    <t>ROWE, JAMES</t>
  </si>
  <si>
    <t>STATE'S ATTORNEY</t>
  </si>
  <si>
    <t>SCIVALLY, CHRISTINE</t>
  </si>
  <si>
    <t>05/01/2012</t>
  </si>
  <si>
    <t>16.00 / Hour</t>
  </si>
  <si>
    <t>STEWART, CARRIE</t>
  </si>
  <si>
    <t>04/28/2008</t>
  </si>
  <si>
    <t>19.97 / Hour</t>
  </si>
  <si>
    <t>THOMPSON, NANCY</t>
  </si>
  <si>
    <t>08/13/2012</t>
  </si>
  <si>
    <t>40.10 / Hour</t>
  </si>
  <si>
    <t>TRUDEAU, JODI</t>
  </si>
  <si>
    <t>11/16/1994</t>
  </si>
  <si>
    <t>PARALEGAL</t>
  </si>
  <si>
    <t>25.31 / Hour</t>
  </si>
  <si>
    <t>HAMER, ERIKA</t>
  </si>
  <si>
    <t>38.10 / Hour</t>
  </si>
  <si>
    <t>KOSMAN, JOSEPH</t>
  </si>
  <si>
    <t>03/01/2017</t>
  </si>
  <si>
    <t>FIRST ASSISTANT STATE'S ATTORNEY</t>
  </si>
  <si>
    <t>63.19 / Hour</t>
  </si>
  <si>
    <t>KONIK, DANIELLE</t>
  </si>
  <si>
    <t>12/05/2012</t>
  </si>
  <si>
    <t>JONES, MARLOW</t>
  </si>
  <si>
    <t>12/12/2016</t>
  </si>
  <si>
    <t>59.96 / Hour</t>
  </si>
  <si>
    <t>DELOACH III, CHARLES</t>
  </si>
  <si>
    <t>07/25/2017</t>
  </si>
  <si>
    <t>DICKENSON, WILLIAM</t>
  </si>
  <si>
    <t>08/15/1991</t>
  </si>
  <si>
    <t>63.67 / Hour</t>
  </si>
  <si>
    <t>GORE, DESIREE</t>
  </si>
  <si>
    <t>16.25 / Hour</t>
  </si>
  <si>
    <t>GUILAMO, CLYDE</t>
  </si>
  <si>
    <t>08/14/2017</t>
  </si>
  <si>
    <t>GUNDERSON, VALERIE</t>
  </si>
  <si>
    <t>BEDNAROWICZ, NICOLE</t>
  </si>
  <si>
    <t>BROWN, MICHELLE</t>
  </si>
  <si>
    <t>07/28/2003</t>
  </si>
  <si>
    <t>21.09 / Hour</t>
  </si>
  <si>
    <t>BULT, EMILY</t>
  </si>
  <si>
    <t>11/13/2017</t>
  </si>
  <si>
    <t>CLAUDIO, BRENDA</t>
  </si>
  <si>
    <t>12/29/1997</t>
  </si>
  <si>
    <t>49.65 / Hour</t>
  </si>
  <si>
    <t>COLLINS, AUDREY</t>
  </si>
  <si>
    <t>10/19/2016</t>
  </si>
  <si>
    <t>15.30 / Hour</t>
  </si>
  <si>
    <t>CONGDON, SARAH</t>
  </si>
  <si>
    <t>08/21/2017</t>
  </si>
  <si>
    <t>QUINN, GRAEME</t>
  </si>
  <si>
    <t>ASSISTANT STATES ATTORNEY</t>
  </si>
  <si>
    <t>30.82 / Hour</t>
  </si>
  <si>
    <t>PARSONS, ERICA</t>
  </si>
  <si>
    <t>26.37 / Hour</t>
  </si>
  <si>
    <t>02/20/2018</t>
  </si>
  <si>
    <t>PENA, VERONICA</t>
  </si>
  <si>
    <t>10/18/2016</t>
  </si>
  <si>
    <t>PENTUIC, EDWARD</t>
  </si>
  <si>
    <t>03/06/1995</t>
  </si>
  <si>
    <t>56.20 / Hour</t>
  </si>
  <si>
    <t>PADGETT, JACQUELYN</t>
  </si>
  <si>
    <t>04/18/2016</t>
  </si>
  <si>
    <t>15.76 / Hour</t>
  </si>
  <si>
    <t>REEDY, DANIEL</t>
  </si>
  <si>
    <t>43.96 / Hour</t>
  </si>
  <si>
    <t>POWELL, RONDA</t>
  </si>
  <si>
    <t>09/28/1999</t>
  </si>
  <si>
    <t>23.11 / Hour</t>
  </si>
  <si>
    <t>LAWS, MARK</t>
  </si>
  <si>
    <t>12/02/2016</t>
  </si>
  <si>
    <t>STELMASZEK, KEVIN</t>
  </si>
  <si>
    <t>07/27/2017</t>
  </si>
  <si>
    <t>OVERTON, EMMA</t>
  </si>
  <si>
    <t>02/21/2017</t>
  </si>
  <si>
    <t>GARRIGUS, DEBORAH</t>
  </si>
  <si>
    <t>RIOS-TOVAR, YOLANDA</t>
  </si>
  <si>
    <t>RAMOS, SAMUEL</t>
  </si>
  <si>
    <t>30.01 / Hour</t>
  </si>
  <si>
    <t>WHEELER, BARBARA</t>
  </si>
  <si>
    <t>10/12/1998</t>
  </si>
  <si>
    <t>26.40 / Hour</t>
  </si>
  <si>
    <t>20.32 / Hour</t>
  </si>
  <si>
    <t>LEWIS, SHARON</t>
  </si>
  <si>
    <t>11/12/1991</t>
  </si>
  <si>
    <t>LINDGREN, EMILY</t>
  </si>
  <si>
    <t>11/24/2003</t>
  </si>
  <si>
    <t>34.33 / Hour</t>
  </si>
  <si>
    <t>SPADE, DIANA</t>
  </si>
  <si>
    <t>09/28/2011</t>
  </si>
  <si>
    <t>TREASURER</t>
  </si>
  <si>
    <t>21.22 / Hour</t>
  </si>
  <si>
    <t>AFRICANO, NICHOLAS</t>
  </si>
  <si>
    <t>COUNTY TREASURER</t>
  </si>
  <si>
    <t>MOORE, ANGELICA</t>
  </si>
  <si>
    <t>CHIEF DEPUTY TREASURER</t>
  </si>
  <si>
    <t>17.86 / Hour</t>
  </si>
  <si>
    <t>SHETINA, JULIE</t>
  </si>
  <si>
    <t>01/13/2017</t>
  </si>
  <si>
    <t>DEPUTY TREASURER</t>
  </si>
  <si>
    <t>CASINO, DONNA</t>
  </si>
  <si>
    <t>12/03/2007</t>
  </si>
  <si>
    <t>GEARY, JACK</t>
  </si>
  <si>
    <t>SUMMER WORKER</t>
  </si>
  <si>
    <t>HORNBACK, CATHERINE</t>
  </si>
  <si>
    <t>02/14/2000</t>
  </si>
  <si>
    <t>02/09/2018</t>
  </si>
  <si>
    <t>07/18/2014</t>
  </si>
  <si>
    <t>WOOD, SCOTT</t>
  </si>
  <si>
    <t>VETERANS ASSISTANCE COMM</t>
  </si>
  <si>
    <t>12.91 / Hour</t>
  </si>
  <si>
    <t>SMIETANSKI, KAREN</t>
  </si>
  <si>
    <t>10/26/2009</t>
  </si>
  <si>
    <t>28.02 / Hour</t>
  </si>
  <si>
    <t>KUYPER, RICHARD</t>
  </si>
  <si>
    <t>VAC DRIVER</t>
  </si>
  <si>
    <t>ROOF, MICHAEL</t>
  </si>
  <si>
    <t>VAC DIRECTOR</t>
  </si>
  <si>
    <t>32.70 / Hour</t>
  </si>
  <si>
    <t>SPADE, MICHAEL</t>
  </si>
  <si>
    <t>12/13/2017</t>
  </si>
  <si>
    <t>VAC SUPERINTENDENT</t>
  </si>
  <si>
    <t>ZYLIUS, JOSEPH</t>
  </si>
  <si>
    <t>COLE, RONALD</t>
  </si>
  <si>
    <t>DOMOGALIK III, JOHN</t>
  </si>
  <si>
    <t>05/02/2017</t>
  </si>
  <si>
    <t>SCANLON, ELIZABETH</t>
  </si>
  <si>
    <t>12/11/2012</t>
  </si>
  <si>
    <t>ZONING BD OF APP/ADV BD OF EX</t>
  </si>
  <si>
    <t>ZBA MEMBER</t>
  </si>
  <si>
    <t>SAWYER, WILLIAM</t>
  </si>
  <si>
    <t>05/10/2016</t>
  </si>
  <si>
    <t>HEMM, WILLIAM</t>
  </si>
  <si>
    <t>11/01/2006</t>
  </si>
  <si>
    <t>FETHERLING, JOHN</t>
  </si>
  <si>
    <t>06/16/2003</t>
  </si>
  <si>
    <t>DEYOUNG, DAVID</t>
  </si>
  <si>
    <t>03/08/2016</t>
  </si>
  <si>
    <t>MEENTS, EDWIN</t>
  </si>
  <si>
    <t>12/01/1992</t>
  </si>
  <si>
    <t>RADEMACHER, GENE</t>
  </si>
  <si>
    <t>05/08/2012</t>
  </si>
  <si>
    <t>2017 TOTAL GROSS WAGES</t>
  </si>
  <si>
    <t>LAST, FIRST</t>
  </si>
  <si>
    <t>JOB TITLE</t>
  </si>
  <si>
    <t>HIRE DATE</t>
  </si>
  <si>
    <t>EMPLOYMENT TYPE</t>
  </si>
  <si>
    <t>EMPLR MEDICAL INSURANCE</t>
  </si>
  <si>
    <t>EMPLR IMRF</t>
  </si>
  <si>
    <t>EMPLR FICA/MEDICARE</t>
  </si>
  <si>
    <t>2017 TOTAL COMPENSATION</t>
  </si>
  <si>
    <t>FULL-TIME</t>
  </si>
  <si>
    <t>PART-TIME</t>
  </si>
  <si>
    <t>DIAZ, ALYSS</t>
  </si>
  <si>
    <t>HIGHWAY DEPARTMENT</t>
  </si>
  <si>
    <t xml:space="preserve">EQUIPMENT OPERATOR </t>
  </si>
  <si>
    <t xml:space="preserve">EQUIPMENT OPERTOR </t>
  </si>
  <si>
    <t>FLEET SERVICE MANAGER</t>
  </si>
  <si>
    <t>PRINCIPAL ENGR.TECHNICIAN</t>
  </si>
  <si>
    <t>AUTOMOTIVE PARTS WAREHOUSER</t>
  </si>
  <si>
    <t>P.T.TEMP HWY WORKER</t>
  </si>
  <si>
    <t>ADMINISTRATIVE ASSISTANT</t>
  </si>
  <si>
    <t>TRAFFIC SAFETY MANAGER</t>
  </si>
  <si>
    <t>SUPERVISOR OF COMMUNICATIOINS</t>
  </si>
  <si>
    <t>SUPERVISOR OF COMMUNICATIONS</t>
  </si>
  <si>
    <t>BUILDING ZONING MANAGER</t>
  </si>
  <si>
    <t>JUVENILE PROBATION OFFICER</t>
  </si>
  <si>
    <t>JUVENILE HOME DET OFFICER</t>
  </si>
  <si>
    <t>ADULT SEX OFFENDER OFFICER</t>
  </si>
  <si>
    <t>ADULT PRE TRIAL PROBATION OFFICER</t>
  </si>
  <si>
    <t>DIRECTOR OF PROBATION</t>
  </si>
  <si>
    <t>FIRST ASSISTANT PUBLIC DEFENDER</t>
  </si>
  <si>
    <t xml:space="preserve">INVESTIGATOR </t>
  </si>
  <si>
    <t>CHIEF DEPUTY RECORDER</t>
  </si>
  <si>
    <t>CRAINE, JOSH</t>
  </si>
  <si>
    <t>DIRECTOR OF MAINTENANCE</t>
  </si>
  <si>
    <t>JURY COMMISSION COORDINATOR</t>
  </si>
  <si>
    <t>MAINTENANCE OPERATIONS MANAGER</t>
  </si>
  <si>
    <t>CASE MANAGER</t>
  </si>
  <si>
    <t>ANIMAL CONTROL DIRECTOR</t>
  </si>
  <si>
    <t>ANIMAL CONTROL SHELTER MANAGER</t>
  </si>
  <si>
    <t>ASSESSMENT COORDINATOR</t>
  </si>
  <si>
    <t>SUPERVISOR OF ASSESSMENTS</t>
  </si>
  <si>
    <t>BOARD OF REVIEW MEMBER</t>
  </si>
  <si>
    <t>BOARD OF REVIEW CHAIRMAN</t>
  </si>
  <si>
    <t>COLLECTION SPECIALIST</t>
  </si>
  <si>
    <t>MINUTE CLERK SUPERVISOR</t>
  </si>
  <si>
    <t>TR QUALITY CONTROL COORDINATOR</t>
  </si>
  <si>
    <t>LEGAL RESEARCH ASSISTANT</t>
  </si>
  <si>
    <t>REENTRY SOCIAL WORKER</t>
  </si>
  <si>
    <t>REENTRY PROGRAM COORDINATOR</t>
  </si>
  <si>
    <t xml:space="preserve"> ADMINISTRATIVE ASSISTANT</t>
  </si>
  <si>
    <t>ASSISTANT CHIEF OF CORRECTIONS</t>
  </si>
  <si>
    <t>CHIEF OF CORRECTIONS</t>
  </si>
  <si>
    <t>COUNTY BOARD VICE CHAIRMAN</t>
  </si>
  <si>
    <t>COUNTY BOARD CHAIRMAN</t>
  </si>
  <si>
    <t>EXECUTIVE COORDINATOR</t>
  </si>
  <si>
    <t>HUMAN RESOURCE DIRECTOR</t>
  </si>
  <si>
    <t>DIRECTOR OF MARKETING</t>
  </si>
  <si>
    <t>MIS NETWORK ADMINISTRATOR</t>
  </si>
  <si>
    <t>MEYER, FREDERICK</t>
  </si>
  <si>
    <t>REDMOND, BROCK</t>
  </si>
  <si>
    <t>HARRIS, JARED</t>
  </si>
  <si>
    <t>GALDERIO, TONJA</t>
  </si>
  <si>
    <t>GUBBINS, IV, JOSEPH</t>
  </si>
  <si>
    <t>AZZARELLI, JOEL</t>
  </si>
  <si>
    <t>LONGTIN, JESSE</t>
  </si>
  <si>
    <t>MCKNIGHT, HANNAH</t>
  </si>
  <si>
    <t>DELONG, EMMA</t>
  </si>
  <si>
    <t>HINTON, LOGAN</t>
  </si>
  <si>
    <t>SHERIFF'S EMERGENCY MGMT AGENCY</t>
  </si>
  <si>
    <t>ANIMAL CONTROL</t>
  </si>
  <si>
    <t>declined per diem</t>
  </si>
  <si>
    <t>*Does not include County Health Department or I-Kan Regional Office of Education</t>
  </si>
  <si>
    <t>*Hire Date and Vacation Entitlement</t>
  </si>
  <si>
    <t>Hire Date &amp; Sick Time Entitlement</t>
  </si>
  <si>
    <t>County Board Members Per Diem</t>
  </si>
  <si>
    <t>6 months of service - 5 days</t>
  </si>
  <si>
    <t>6 months of service - 5 sick days</t>
  </si>
  <si>
    <t>1 yr. of service - 5 days</t>
  </si>
  <si>
    <t>1 yr of service - 5 sick days</t>
  </si>
  <si>
    <t>2-6 yrs of service - 10 days</t>
  </si>
  <si>
    <t xml:space="preserve">2 yrs of service - 7 sick days </t>
  </si>
  <si>
    <t>7-14 yrs of service - 15 days</t>
  </si>
  <si>
    <t xml:space="preserve">     &amp; 3 exteded illness days</t>
  </si>
  <si>
    <t>15-20 yrs of service - 20 days</t>
  </si>
  <si>
    <t xml:space="preserve">5 or more yrs of service - 9 sick days </t>
  </si>
  <si>
    <t>21 yrs of service - 21 days</t>
  </si>
  <si>
    <t xml:space="preserve">     &amp; 6 exteded illness days</t>
  </si>
  <si>
    <t>22 yrs of service - 22 days</t>
  </si>
  <si>
    <t>*Union Contracts may differ</t>
  </si>
  <si>
    <t>23 yrs of service - 23 days</t>
  </si>
  <si>
    <t>24 yrs of service - 24 days</t>
  </si>
  <si>
    <t>25 or more yrs of service - 25 days</t>
  </si>
  <si>
    <t xml:space="preserve">CB Members are paid $70/meeting </t>
  </si>
  <si>
    <t>DEPARTMENT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</si>
</sst>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409]#,##0.00"/>
    <numFmt numFmtId="172" formatCode="[$-10409]#,##0.000000"/>
    <numFmt numFmtId="173" formatCode="[$-10409]#,##0.00;\-#,##0.00"/>
    <numFmt numFmtId="174" formatCode="[$-10409]#,##0.000000;\-#,##0.000000"/>
    <numFmt numFmtId="175" formatCode="#,##0.0000000000"/>
    <numFmt numFmtId="176" formatCode="mm/dd/yyyy"/>
  </numFmts>
  <fonts count="44">
    <font>
      <sz val="10"/>
      <name val="Arial"/>
      <family val="0"/>
    </font>
    <font>
      <b/>
      <u val="single"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 applyProtection="1">
      <alignment horizontal="left"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horizontal="right" vertical="top" wrapText="1" readingOrder="1"/>
      <protection locked="0"/>
    </xf>
    <xf numFmtId="0" fontId="2" fillId="0" borderId="0" xfId="0" applyFont="1" applyAlignment="1" applyProtection="1">
      <alignment horizontal="left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171" fontId="2" fillId="0" borderId="0" xfId="0" applyNumberFormat="1" applyFont="1" applyAlignment="1" applyProtection="1">
      <alignment horizontal="right" vertical="top" wrapText="1" readingOrder="1"/>
      <protection locked="0"/>
    </xf>
    <xf numFmtId="0" fontId="2" fillId="0" borderId="0" xfId="0" applyFont="1" applyAlignment="1" applyProtection="1">
      <alignment horizontal="right" vertical="top" wrapText="1" readingOrder="1"/>
      <protection locked="0"/>
    </xf>
    <xf numFmtId="172" fontId="2" fillId="0" borderId="0" xfId="0" applyNumberFormat="1" applyFont="1" applyAlignment="1" applyProtection="1">
      <alignment horizontal="right"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2" fontId="0" fillId="0" borderId="0" xfId="0" applyNumberFormat="1" applyAlignment="1">
      <alignment/>
    </xf>
    <xf numFmtId="2" fontId="3" fillId="0" borderId="0" xfId="0" applyNumberFormat="1" applyFont="1" applyAlignment="1" applyProtection="1">
      <alignment horizontal="center" vertical="top" wrapText="1" readingOrder="1"/>
      <protection locked="0"/>
    </xf>
    <xf numFmtId="0" fontId="0" fillId="0" borderId="0" xfId="0" applyFill="1" applyAlignment="1">
      <alignment/>
    </xf>
    <xf numFmtId="0" fontId="3" fillId="0" borderId="0" xfId="0" applyFont="1" applyFill="1" applyAlignment="1" applyProtection="1">
      <alignment horizontal="center" vertical="top" wrapText="1" readingOrder="1"/>
      <protection locked="0"/>
    </xf>
    <xf numFmtId="171" fontId="2" fillId="0" borderId="0" xfId="0" applyNumberFormat="1" applyFont="1" applyFill="1" applyAlignment="1" applyProtection="1">
      <alignment horizontal="right" vertical="top" wrapText="1" readingOrder="1"/>
      <protection locked="0"/>
    </xf>
    <xf numFmtId="0" fontId="2" fillId="0" borderId="0" xfId="0" applyFont="1" applyFill="1" applyAlignment="1" applyProtection="1">
      <alignment horizontal="right" vertical="top" wrapText="1" readingOrder="1"/>
      <protection locked="0"/>
    </xf>
    <xf numFmtId="0" fontId="2" fillId="0" borderId="0" xfId="0" applyFont="1" applyAlignment="1" applyProtection="1">
      <alignment horizontal="left" vertical="top" wrapText="1" readingOrder="1"/>
      <protection locked="0"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left" vertical="top" readingOrder="1"/>
      <protection locked="0"/>
    </xf>
    <xf numFmtId="0" fontId="4" fillId="0" borderId="0" xfId="0" applyFont="1" applyFill="1" applyAlignment="1">
      <alignment/>
    </xf>
    <xf numFmtId="2" fontId="4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 applyProtection="1">
      <alignment horizontal="left" vertical="top" readingOrder="1"/>
      <protection locked="0"/>
    </xf>
    <xf numFmtId="2" fontId="0" fillId="0" borderId="0" xfId="0" applyNumberFormat="1" applyAlignment="1">
      <alignment horizontal="right"/>
    </xf>
    <xf numFmtId="2" fontId="2" fillId="0" borderId="0" xfId="0" applyNumberFormat="1" applyFont="1" applyAlignment="1" applyProtection="1">
      <alignment horizontal="right" vertical="top" wrapText="1"/>
      <protection locked="0"/>
    </xf>
    <xf numFmtId="2" fontId="5" fillId="0" borderId="0" xfId="0" applyNumberFormat="1" applyFont="1" applyAlignment="1" applyProtection="1">
      <alignment horizontal="right" vertical="top" wrapText="1"/>
      <protection locked="0"/>
    </xf>
    <xf numFmtId="2" fontId="4" fillId="0" borderId="0" xfId="0" applyNumberFormat="1" applyFont="1" applyAlignment="1">
      <alignment horizontal="right"/>
    </xf>
    <xf numFmtId="2" fontId="3" fillId="0" borderId="0" xfId="0" applyNumberFormat="1" applyFont="1" applyAlignment="1" applyProtection="1">
      <alignment horizontal="center" vertical="top" wrapText="1"/>
      <protection locked="0"/>
    </xf>
    <xf numFmtId="0" fontId="7" fillId="0" borderId="0" xfId="0" applyFont="1" applyBorder="1" applyAlignment="1" applyProtection="1">
      <alignment horizontal="left" vertical="top" readingOrder="1"/>
      <protection locked="0"/>
    </xf>
    <xf numFmtId="176" fontId="7" fillId="0" borderId="0" xfId="0" applyNumberFormat="1" applyFont="1" applyBorder="1" applyAlignment="1" applyProtection="1">
      <alignment horizontal="left" vertical="top" readingOrder="1"/>
      <protection locked="0"/>
    </xf>
    <xf numFmtId="0" fontId="8" fillId="0" borderId="0" xfId="0" applyFont="1" applyBorder="1" applyAlignment="1">
      <alignment/>
    </xf>
    <xf numFmtId="176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Fill="1" applyBorder="1" applyAlignment="1" applyProtection="1">
      <alignment horizontal="left" vertical="top" readingOrder="1"/>
      <protection locked="0"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E642"/>
  <sheetViews>
    <sheetView tabSelected="1" workbookViewId="0" topLeftCell="A2">
      <pane ySplit="1" topLeftCell="A12" activePane="bottomLeft" state="frozen"/>
      <selection pane="topLeft" activeCell="C2" sqref="C2"/>
      <selection pane="bottomLeft" activeCell="CC12" sqref="CC12"/>
    </sheetView>
  </sheetViews>
  <sheetFormatPr defaultColWidth="9.140625" defaultRowHeight="12.75"/>
  <cols>
    <col min="1" max="1" width="27.7109375" style="0" customWidth="1"/>
    <col min="2" max="2" width="32.7109375" style="0" bestFit="1" customWidth="1"/>
    <col min="3" max="3" width="44.8515625" style="0" bestFit="1" customWidth="1"/>
    <col min="4" max="4" width="12.57421875" style="0" customWidth="1"/>
    <col min="5" max="6" width="0" style="0" hidden="1" customWidth="1"/>
    <col min="7" max="7" width="29.57421875" style="0" hidden="1" customWidth="1"/>
    <col min="8" max="8" width="39.00390625" style="0" hidden="1" customWidth="1"/>
    <col min="9" max="9" width="36.28125" style="0" hidden="1" customWidth="1"/>
    <col min="10" max="10" width="12.8515625" style="0" bestFit="1" customWidth="1"/>
    <col min="11" max="11" width="18.421875" style="12" customWidth="1"/>
    <col min="12" max="12" width="15.140625" style="0" bestFit="1" customWidth="1"/>
    <col min="13" max="13" width="32.28125" style="0" hidden="1" customWidth="1"/>
    <col min="14" max="45" width="36.28125" style="0" hidden="1" customWidth="1"/>
    <col min="46" max="46" width="32.28125" style="0" hidden="1" customWidth="1"/>
    <col min="47" max="48" width="36.28125" style="0" hidden="1" customWidth="1"/>
    <col min="49" max="49" width="39.00390625" style="0" hidden="1" customWidth="1"/>
    <col min="50" max="51" width="36.28125" style="0" hidden="1" customWidth="1"/>
    <col min="52" max="52" width="35.00390625" style="0" hidden="1" customWidth="1"/>
    <col min="53" max="61" width="36.28125" style="0" hidden="1" customWidth="1"/>
    <col min="62" max="62" width="35.00390625" style="0" hidden="1" customWidth="1"/>
    <col min="63" max="63" width="26.8515625" style="0" hidden="1" customWidth="1"/>
    <col min="64" max="64" width="33.57421875" style="0" hidden="1" customWidth="1"/>
    <col min="65" max="65" width="49.7109375" style="0" hidden="1" customWidth="1"/>
    <col min="66" max="66" width="11.28125" style="23" bestFit="1" customWidth="1"/>
    <col min="67" max="71" width="12.140625" style="0" hidden="1" customWidth="1"/>
    <col min="72" max="72" width="35.00390625" style="0" hidden="1" customWidth="1"/>
    <col min="73" max="73" width="47.140625" style="0" hidden="1" customWidth="1"/>
    <col min="74" max="76" width="45.7109375" style="0" hidden="1" customWidth="1"/>
    <col min="77" max="77" width="44.421875" style="0" hidden="1" customWidth="1"/>
    <col min="78" max="80" width="45.7109375" style="0" hidden="1" customWidth="1"/>
    <col min="81" max="81" width="15.00390625" style="10" customWidth="1"/>
    <col min="82" max="82" width="0" style="0" hidden="1" customWidth="1"/>
    <col min="83" max="83" width="14.57421875" style="23" bestFit="1" customWidth="1"/>
  </cols>
  <sheetData>
    <row r="1" ht="409.5" customHeight="1" hidden="1"/>
    <row r="2" spans="1:83" ht="24">
      <c r="A2" s="9" t="s">
        <v>1646</v>
      </c>
      <c r="B2" s="9" t="s">
        <v>1738</v>
      </c>
      <c r="C2" s="9" t="s">
        <v>1647</v>
      </c>
      <c r="D2" s="9" t="s">
        <v>1648</v>
      </c>
      <c r="G2" s="1" t="s">
        <v>0</v>
      </c>
      <c r="H2" s="2" t="s">
        <v>1</v>
      </c>
      <c r="I2" s="3" t="s">
        <v>2</v>
      </c>
      <c r="J2" s="9" t="s">
        <v>1649</v>
      </c>
      <c r="K2" s="13" t="s">
        <v>1645</v>
      </c>
      <c r="L2" s="9" t="s">
        <v>1650</v>
      </c>
      <c r="M2" s="3" t="s">
        <v>3</v>
      </c>
      <c r="N2" s="3" t="s">
        <v>4</v>
      </c>
      <c r="O2" s="3" t="s">
        <v>5</v>
      </c>
      <c r="P2" s="3" t="s">
        <v>6</v>
      </c>
      <c r="Q2" s="3" t="s">
        <v>7</v>
      </c>
      <c r="R2" s="3" t="s">
        <v>8</v>
      </c>
      <c r="S2" s="3" t="s">
        <v>9</v>
      </c>
      <c r="T2" s="3" t="s">
        <v>10</v>
      </c>
      <c r="U2" s="3" t="s">
        <v>11</v>
      </c>
      <c r="V2" s="3" t="s">
        <v>12</v>
      </c>
      <c r="W2" s="3" t="s">
        <v>13</v>
      </c>
      <c r="X2" s="3" t="s">
        <v>14</v>
      </c>
      <c r="Y2" s="3" t="s">
        <v>15</v>
      </c>
      <c r="Z2" s="3" t="s">
        <v>16</v>
      </c>
      <c r="AA2" s="3" t="s">
        <v>17</v>
      </c>
      <c r="AB2" s="3" t="s">
        <v>18</v>
      </c>
      <c r="AC2" s="3" t="s">
        <v>19</v>
      </c>
      <c r="AD2" s="3" t="s">
        <v>20</v>
      </c>
      <c r="AE2" s="3" t="s">
        <v>21</v>
      </c>
      <c r="AF2" s="3" t="s">
        <v>22</v>
      </c>
      <c r="AG2" s="3" t="s">
        <v>23</v>
      </c>
      <c r="AH2" s="3" t="s">
        <v>24</v>
      </c>
      <c r="AI2" s="3" t="s">
        <v>25</v>
      </c>
      <c r="AJ2" s="3" t="s">
        <v>26</v>
      </c>
      <c r="AK2" s="3" t="s">
        <v>27</v>
      </c>
      <c r="AL2" s="3" t="s">
        <v>28</v>
      </c>
      <c r="AM2" s="3" t="s">
        <v>29</v>
      </c>
      <c r="AN2" s="3" t="s">
        <v>30</v>
      </c>
      <c r="AO2" s="3" t="s">
        <v>31</v>
      </c>
      <c r="AP2" s="3" t="s">
        <v>32</v>
      </c>
      <c r="AQ2" s="3" t="s">
        <v>33</v>
      </c>
      <c r="AR2" s="3" t="s">
        <v>34</v>
      </c>
      <c r="AS2" s="3" t="s">
        <v>35</v>
      </c>
      <c r="AT2" s="3" t="s">
        <v>36</v>
      </c>
      <c r="AU2" s="3" t="s">
        <v>37</v>
      </c>
      <c r="AV2" s="3" t="s">
        <v>38</v>
      </c>
      <c r="AW2" s="3" t="s">
        <v>39</v>
      </c>
      <c r="AX2" s="3" t="s">
        <v>40</v>
      </c>
      <c r="AY2" s="3" t="s">
        <v>20</v>
      </c>
      <c r="AZ2" s="3" t="s">
        <v>41</v>
      </c>
      <c r="BA2" s="3" t="s">
        <v>42</v>
      </c>
      <c r="BB2" s="3" t="s">
        <v>43</v>
      </c>
      <c r="BC2" s="3" t="s">
        <v>44</v>
      </c>
      <c r="BD2" s="3" t="s">
        <v>45</v>
      </c>
      <c r="BE2" s="3" t="s">
        <v>46</v>
      </c>
      <c r="BF2" s="3" t="s">
        <v>47</v>
      </c>
      <c r="BG2" s="3" t="s">
        <v>48</v>
      </c>
      <c r="BH2" s="3" t="s">
        <v>49</v>
      </c>
      <c r="BI2" s="3" t="s">
        <v>50</v>
      </c>
      <c r="BJ2" s="3" t="s">
        <v>51</v>
      </c>
      <c r="BK2" s="3" t="s">
        <v>52</v>
      </c>
      <c r="BL2" s="1" t="s">
        <v>53</v>
      </c>
      <c r="BM2" s="1" t="s">
        <v>54</v>
      </c>
      <c r="BN2" s="27" t="s">
        <v>1651</v>
      </c>
      <c r="BO2" s="3" t="s">
        <v>55</v>
      </c>
      <c r="BP2" s="3" t="s">
        <v>56</v>
      </c>
      <c r="BQ2" s="3" t="s">
        <v>57</v>
      </c>
      <c r="BR2" s="3" t="s">
        <v>58</v>
      </c>
      <c r="BS2" s="3" t="s">
        <v>59</v>
      </c>
      <c r="BT2" s="3" t="s">
        <v>60</v>
      </c>
      <c r="BU2" s="1" t="s">
        <v>61</v>
      </c>
      <c r="BV2" s="1" t="s">
        <v>62</v>
      </c>
      <c r="BW2" s="1" t="s">
        <v>63</v>
      </c>
      <c r="BX2" s="1" t="s">
        <v>64</v>
      </c>
      <c r="BY2" s="1" t="s">
        <v>65</v>
      </c>
      <c r="BZ2" s="1" t="s">
        <v>66</v>
      </c>
      <c r="CA2" s="1" t="s">
        <v>67</v>
      </c>
      <c r="CB2" s="1" t="s">
        <v>68</v>
      </c>
      <c r="CC2" s="11" t="s">
        <v>1652</v>
      </c>
      <c r="CE2" s="27" t="s">
        <v>1653</v>
      </c>
    </row>
    <row r="3" spans="1:83" ht="12.75">
      <c r="A3" s="4" t="s">
        <v>72</v>
      </c>
      <c r="B3" s="4" t="s">
        <v>1714</v>
      </c>
      <c r="C3" s="4" t="s">
        <v>90</v>
      </c>
      <c r="D3" s="4" t="s">
        <v>73</v>
      </c>
      <c r="G3" s="4" t="s">
        <v>69</v>
      </c>
      <c r="H3" s="5" t="s">
        <v>74</v>
      </c>
      <c r="I3" s="6">
        <v>24278.8</v>
      </c>
      <c r="J3" s="4" t="s">
        <v>1654</v>
      </c>
      <c r="K3" s="14">
        <v>25124.03</v>
      </c>
      <c r="L3" s="6">
        <v>5636.16</v>
      </c>
      <c r="M3" s="6">
        <v>210.93</v>
      </c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6">
        <v>26873.84</v>
      </c>
      <c r="BL3" s="4"/>
      <c r="BM3" s="4"/>
      <c r="BN3" s="24">
        <f>(BQ3/0.045)*0.1281</f>
        <v>2930.045533333333</v>
      </c>
      <c r="BO3" s="7"/>
      <c r="BP3" s="7"/>
      <c r="BQ3" s="6">
        <v>1029.29</v>
      </c>
      <c r="BR3" s="7"/>
      <c r="BS3" s="7"/>
      <c r="BT3" s="7"/>
      <c r="BU3" s="4"/>
      <c r="BV3" s="4"/>
      <c r="BW3" s="4"/>
      <c r="BX3" s="4"/>
      <c r="BY3" s="4"/>
      <c r="BZ3" s="4"/>
      <c r="CA3" s="4"/>
      <c r="CB3" s="4"/>
      <c r="CC3" s="10">
        <f>K3*0.0765</f>
        <v>1921.9882949999999</v>
      </c>
      <c r="CE3" s="23">
        <f>K3+L3+BN3+CC3</f>
        <v>35612.223828333335</v>
      </c>
    </row>
    <row r="4" spans="1:83" ht="12.75">
      <c r="A4" s="4" t="s">
        <v>75</v>
      </c>
      <c r="B4" s="4" t="s">
        <v>1714</v>
      </c>
      <c r="C4" s="4" t="s">
        <v>70</v>
      </c>
      <c r="D4" s="4" t="s">
        <v>76</v>
      </c>
      <c r="G4" s="4" t="s">
        <v>69</v>
      </c>
      <c r="H4" s="5" t="s">
        <v>77</v>
      </c>
      <c r="I4" s="6">
        <v>21694.4</v>
      </c>
      <c r="J4" s="4" t="s">
        <v>1654</v>
      </c>
      <c r="K4" s="14">
        <v>21435.78</v>
      </c>
      <c r="L4" s="6">
        <v>16995.6</v>
      </c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6">
        <v>22535.57</v>
      </c>
      <c r="BL4" s="4"/>
      <c r="BM4" s="4"/>
      <c r="BN4" s="24">
        <f aca="true" t="shared" si="0" ref="BN4:BN9">(BQ4/0.045)*0.1281</f>
        <v>1841.6794666666667</v>
      </c>
      <c r="BO4" s="7"/>
      <c r="BP4" s="7"/>
      <c r="BQ4" s="6">
        <v>646.96</v>
      </c>
      <c r="BR4" s="7"/>
      <c r="BS4" s="7"/>
      <c r="BT4" s="7"/>
      <c r="BU4" s="4"/>
      <c r="BV4" s="4"/>
      <c r="BW4" s="4"/>
      <c r="BX4" s="4"/>
      <c r="BY4" s="4"/>
      <c r="BZ4" s="4"/>
      <c r="CA4" s="4"/>
      <c r="CB4" s="4"/>
      <c r="CC4" s="10">
        <f aca="true" t="shared" si="1" ref="CC4:CC70">K4*0.0765</f>
        <v>1639.8371699999998</v>
      </c>
      <c r="CE4" s="23">
        <f aca="true" t="shared" si="2" ref="CE4:CE70">K4+L4+BN4+CC4</f>
        <v>41912.896636666665</v>
      </c>
    </row>
    <row r="5" spans="1:83" ht="12.75">
      <c r="A5" s="4" t="s">
        <v>78</v>
      </c>
      <c r="B5" s="4" t="s">
        <v>1714</v>
      </c>
      <c r="C5" s="4" t="s">
        <v>1683</v>
      </c>
      <c r="D5" s="4" t="s">
        <v>79</v>
      </c>
      <c r="G5" s="4" t="s">
        <v>80</v>
      </c>
      <c r="H5" s="5" t="s">
        <v>81</v>
      </c>
      <c r="I5" s="6">
        <v>36385.44</v>
      </c>
      <c r="J5" s="4" t="s">
        <v>1654</v>
      </c>
      <c r="K5" s="14">
        <v>35699.44</v>
      </c>
      <c r="L5" s="6">
        <v>5479.2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6">
        <v>38254.72</v>
      </c>
      <c r="BL5" s="4"/>
      <c r="BM5" s="4"/>
      <c r="BN5" s="24">
        <f t="shared" si="0"/>
        <v>4278.511533333333</v>
      </c>
      <c r="BO5" s="7"/>
      <c r="BP5" s="7"/>
      <c r="BQ5" s="6">
        <v>1502.99</v>
      </c>
      <c r="BR5" s="7"/>
      <c r="BS5" s="7"/>
      <c r="BT5" s="7"/>
      <c r="BU5" s="4"/>
      <c r="BV5" s="4"/>
      <c r="BW5" s="4"/>
      <c r="BX5" s="4"/>
      <c r="BY5" s="4"/>
      <c r="BZ5" s="4"/>
      <c r="CA5" s="4"/>
      <c r="CB5" s="4"/>
      <c r="CC5" s="10">
        <f t="shared" si="1"/>
        <v>2731.00716</v>
      </c>
      <c r="CE5" s="23">
        <f t="shared" si="2"/>
        <v>48188.15869333333</v>
      </c>
    </row>
    <row r="6" spans="1:83" ht="12.75">
      <c r="A6" s="4" t="s">
        <v>82</v>
      </c>
      <c r="B6" s="4" t="s">
        <v>1714</v>
      </c>
      <c r="C6" s="4" t="s">
        <v>1682</v>
      </c>
      <c r="D6" s="4" t="s">
        <v>83</v>
      </c>
      <c r="G6" s="4" t="s">
        <v>80</v>
      </c>
      <c r="H6" s="5" t="s">
        <v>84</v>
      </c>
      <c r="I6" s="6">
        <v>55522.22</v>
      </c>
      <c r="J6" s="4" t="s">
        <v>1654</v>
      </c>
      <c r="K6" s="14">
        <v>55061.68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6">
        <v>59192.06</v>
      </c>
      <c r="BL6" s="4"/>
      <c r="BM6" s="4"/>
      <c r="BN6" s="24">
        <f>(BO6/0.045)*0.1281</f>
        <v>6916.602933333333</v>
      </c>
      <c r="BO6" s="6">
        <v>2429.72</v>
      </c>
      <c r="BP6" s="7"/>
      <c r="BQ6" s="7"/>
      <c r="BR6" s="7"/>
      <c r="BS6" s="7"/>
      <c r="BT6" s="7"/>
      <c r="BU6" s="4"/>
      <c r="BV6" s="4"/>
      <c r="BW6" s="4"/>
      <c r="BX6" s="4"/>
      <c r="BY6" s="4"/>
      <c r="BZ6" s="4"/>
      <c r="CA6" s="4"/>
      <c r="CB6" s="4"/>
      <c r="CC6" s="10">
        <f t="shared" si="1"/>
        <v>4212.21852</v>
      </c>
      <c r="CE6" s="23">
        <f t="shared" si="2"/>
        <v>66190.50145333333</v>
      </c>
    </row>
    <row r="7" spans="1:83" ht="12.75">
      <c r="A7" s="4" t="s">
        <v>85</v>
      </c>
      <c r="B7" s="4" t="s">
        <v>1714</v>
      </c>
      <c r="C7" s="4" t="s">
        <v>90</v>
      </c>
      <c r="D7" s="4" t="s">
        <v>86</v>
      </c>
      <c r="G7" s="4" t="s">
        <v>69</v>
      </c>
      <c r="H7" s="5" t="s">
        <v>87</v>
      </c>
      <c r="I7" s="6">
        <v>23277.8</v>
      </c>
      <c r="J7" s="4" t="s">
        <v>1654</v>
      </c>
      <c r="K7" s="14">
        <v>23502.03</v>
      </c>
      <c r="L7" s="6">
        <v>5636.16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6">
        <v>25127.76</v>
      </c>
      <c r="BL7" s="4"/>
      <c r="BM7" s="4"/>
      <c r="BN7" s="24">
        <f t="shared" si="0"/>
        <v>2722.2958</v>
      </c>
      <c r="BO7" s="7"/>
      <c r="BP7" s="7"/>
      <c r="BQ7" s="6">
        <v>956.31</v>
      </c>
      <c r="BR7" s="7"/>
      <c r="BS7" s="7"/>
      <c r="BT7" s="7"/>
      <c r="BU7" s="4"/>
      <c r="BV7" s="4"/>
      <c r="BW7" s="4"/>
      <c r="BX7" s="4"/>
      <c r="BY7" s="4"/>
      <c r="BZ7" s="4"/>
      <c r="CA7" s="4"/>
      <c r="CB7" s="4"/>
      <c r="CC7" s="10">
        <f t="shared" si="1"/>
        <v>1797.9052949999998</v>
      </c>
      <c r="CE7" s="23">
        <f t="shared" si="2"/>
        <v>33658.391095</v>
      </c>
    </row>
    <row r="8" spans="1:83" ht="12.75">
      <c r="A8" s="4" t="s">
        <v>88</v>
      </c>
      <c r="B8" s="4" t="s">
        <v>1714</v>
      </c>
      <c r="C8" s="4" t="s">
        <v>90</v>
      </c>
      <c r="D8" s="4" t="s">
        <v>89</v>
      </c>
      <c r="G8" s="4" t="s">
        <v>69</v>
      </c>
      <c r="H8" s="5" t="s">
        <v>91</v>
      </c>
      <c r="I8" s="6">
        <v>22276.8</v>
      </c>
      <c r="J8" s="4" t="s">
        <v>1654</v>
      </c>
      <c r="K8" s="14">
        <v>23334.9</v>
      </c>
      <c r="L8" s="6">
        <v>3805.92</v>
      </c>
      <c r="M8" s="6">
        <v>274.5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6">
        <v>24994.55</v>
      </c>
      <c r="BL8" s="4"/>
      <c r="BM8" s="4"/>
      <c r="BN8" s="24">
        <f t="shared" si="0"/>
        <v>2779.0298666666667</v>
      </c>
      <c r="BO8" s="7"/>
      <c r="BP8" s="7"/>
      <c r="BQ8" s="6">
        <v>976.24</v>
      </c>
      <c r="BR8" s="7"/>
      <c r="BS8" s="7"/>
      <c r="BT8" s="7"/>
      <c r="BU8" s="4"/>
      <c r="BV8" s="4"/>
      <c r="BW8" s="4"/>
      <c r="BX8" s="4"/>
      <c r="BY8" s="4"/>
      <c r="BZ8" s="4"/>
      <c r="CA8" s="4"/>
      <c r="CB8" s="4"/>
      <c r="CC8" s="10">
        <f t="shared" si="1"/>
        <v>1785.11985</v>
      </c>
      <c r="CE8" s="23">
        <f t="shared" si="2"/>
        <v>31704.969716666666</v>
      </c>
    </row>
    <row r="9" spans="1:83" ht="12.75">
      <c r="A9" s="4" t="s">
        <v>92</v>
      </c>
      <c r="B9" s="4" t="s">
        <v>1714</v>
      </c>
      <c r="C9" s="4" t="s">
        <v>70</v>
      </c>
      <c r="D9" s="4" t="s">
        <v>93</v>
      </c>
      <c r="G9" s="4" t="s">
        <v>69</v>
      </c>
      <c r="H9" s="5" t="s">
        <v>94</v>
      </c>
      <c r="I9" s="6">
        <v>21002.8</v>
      </c>
      <c r="J9" s="4" t="s">
        <v>1654</v>
      </c>
      <c r="K9" s="14">
        <v>20654.04</v>
      </c>
      <c r="L9" s="6">
        <v>6814.56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6">
        <v>21967.14</v>
      </c>
      <c r="BL9" s="4"/>
      <c r="BM9" s="4"/>
      <c r="BN9" s="24">
        <f t="shared" si="0"/>
        <v>2199.021533333333</v>
      </c>
      <c r="BO9" s="7"/>
      <c r="BP9" s="7"/>
      <c r="BQ9" s="6">
        <v>772.49</v>
      </c>
      <c r="BR9" s="7"/>
      <c r="BS9" s="7"/>
      <c r="BT9" s="7"/>
      <c r="BU9" s="4"/>
      <c r="BV9" s="4"/>
      <c r="BW9" s="4"/>
      <c r="BX9" s="4"/>
      <c r="BY9" s="4"/>
      <c r="BZ9" s="4"/>
      <c r="CA9" s="4"/>
      <c r="CB9" s="4"/>
      <c r="CC9" s="10">
        <f t="shared" si="1"/>
        <v>1580.03406</v>
      </c>
      <c r="CE9" s="23">
        <f t="shared" si="2"/>
        <v>31247.655593333337</v>
      </c>
    </row>
    <row r="10" spans="1:83" ht="12.75">
      <c r="A10" s="4" t="s">
        <v>95</v>
      </c>
      <c r="B10" s="4" t="s">
        <v>1714</v>
      </c>
      <c r="C10" s="4" t="s">
        <v>70</v>
      </c>
      <c r="D10" s="4" t="s">
        <v>96</v>
      </c>
      <c r="G10" s="4" t="s">
        <v>69</v>
      </c>
      <c r="H10" s="5" t="s">
        <v>97</v>
      </c>
      <c r="I10" s="7"/>
      <c r="J10" s="4" t="s">
        <v>1655</v>
      </c>
      <c r="K10" s="14">
        <v>1634.94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6">
        <v>1760.03</v>
      </c>
      <c r="BL10" s="4"/>
      <c r="BM10" s="4"/>
      <c r="BN10" s="24"/>
      <c r="BO10" s="7"/>
      <c r="BP10" s="7"/>
      <c r="BQ10" s="7"/>
      <c r="BR10" s="7"/>
      <c r="BS10" s="7"/>
      <c r="BT10" s="7"/>
      <c r="BU10" s="4"/>
      <c r="BV10" s="4"/>
      <c r="BW10" s="4"/>
      <c r="BX10" s="4"/>
      <c r="BY10" s="4"/>
      <c r="BZ10" s="4"/>
      <c r="CA10" s="4"/>
      <c r="CB10" s="4"/>
      <c r="CC10" s="10">
        <f t="shared" si="1"/>
        <v>125.07291000000001</v>
      </c>
      <c r="CE10" s="23">
        <f t="shared" si="2"/>
        <v>1760.0129100000001</v>
      </c>
    </row>
    <row r="11" spans="1:83" ht="12.75">
      <c r="A11" s="4" t="s">
        <v>98</v>
      </c>
      <c r="B11" s="4" t="s">
        <v>1714</v>
      </c>
      <c r="C11" s="4" t="s">
        <v>70</v>
      </c>
      <c r="D11" s="4" t="s">
        <v>99</v>
      </c>
      <c r="G11" s="4" t="s">
        <v>69</v>
      </c>
      <c r="H11" s="5" t="s">
        <v>100</v>
      </c>
      <c r="I11" s="6">
        <v>0</v>
      </c>
      <c r="J11" s="4" t="s">
        <v>1655</v>
      </c>
      <c r="K11" s="14">
        <v>4593.85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6">
        <v>4945.25</v>
      </c>
      <c r="BL11" s="4"/>
      <c r="BM11" s="4"/>
      <c r="BN11" s="24"/>
      <c r="BO11" s="7"/>
      <c r="BP11" s="7"/>
      <c r="BQ11" s="7"/>
      <c r="BR11" s="7"/>
      <c r="BS11" s="7"/>
      <c r="BT11" s="7"/>
      <c r="BU11" s="4"/>
      <c r="BV11" s="4"/>
      <c r="BW11" s="4"/>
      <c r="BX11" s="4"/>
      <c r="BY11" s="4"/>
      <c r="BZ11" s="4"/>
      <c r="CA11" s="4"/>
      <c r="CB11" s="4"/>
      <c r="CC11" s="10">
        <f t="shared" si="1"/>
        <v>351.429525</v>
      </c>
      <c r="CE11" s="23">
        <f t="shared" si="2"/>
        <v>4945.279525</v>
      </c>
    </row>
    <row r="12" spans="1:83" ht="12.75">
      <c r="A12" s="4" t="s">
        <v>101</v>
      </c>
      <c r="B12" s="4" t="s">
        <v>1714</v>
      </c>
      <c r="C12" s="4" t="s">
        <v>103</v>
      </c>
      <c r="D12" s="4" t="s">
        <v>102</v>
      </c>
      <c r="G12" s="4" t="s">
        <v>69</v>
      </c>
      <c r="H12" s="5" t="s">
        <v>104</v>
      </c>
      <c r="I12" s="7"/>
      <c r="J12" s="4" t="s">
        <v>1655</v>
      </c>
      <c r="K12" s="14">
        <v>4806.52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6">
        <v>5174.23</v>
      </c>
      <c r="BL12" s="4"/>
      <c r="BM12" s="4"/>
      <c r="BN12" s="24"/>
      <c r="BO12" s="7"/>
      <c r="BP12" s="7"/>
      <c r="BQ12" s="7"/>
      <c r="BR12" s="7"/>
      <c r="BS12" s="7"/>
      <c r="BT12" s="7"/>
      <c r="BU12" s="4"/>
      <c r="BV12" s="4"/>
      <c r="BW12" s="4"/>
      <c r="BX12" s="4"/>
      <c r="BY12" s="4"/>
      <c r="BZ12" s="4"/>
      <c r="CA12" s="4"/>
      <c r="CB12" s="4"/>
      <c r="CC12" s="10">
        <f t="shared" si="1"/>
        <v>367.69878</v>
      </c>
      <c r="CE12" s="23">
        <f t="shared" si="2"/>
        <v>5174.21878</v>
      </c>
    </row>
    <row r="13" spans="1:83" ht="12.75">
      <c r="A13" s="4" t="s">
        <v>105</v>
      </c>
      <c r="B13" s="4" t="s">
        <v>1714</v>
      </c>
      <c r="C13" s="4" t="s">
        <v>70</v>
      </c>
      <c r="D13" s="4" t="s">
        <v>106</v>
      </c>
      <c r="G13" s="4" t="s">
        <v>69</v>
      </c>
      <c r="H13" s="5" t="s">
        <v>107</v>
      </c>
      <c r="I13" s="6">
        <v>0</v>
      </c>
      <c r="J13" s="4" t="s">
        <v>1655</v>
      </c>
      <c r="K13" s="14">
        <v>1721.91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6">
        <v>1853.64</v>
      </c>
      <c r="BL13" s="4"/>
      <c r="BM13" s="4"/>
      <c r="BN13" s="24"/>
      <c r="BO13" s="7"/>
      <c r="BP13" s="7"/>
      <c r="BQ13" s="7"/>
      <c r="BR13" s="7"/>
      <c r="BS13" s="7"/>
      <c r="BT13" s="7"/>
      <c r="BU13" s="4"/>
      <c r="BV13" s="4"/>
      <c r="BW13" s="4"/>
      <c r="BX13" s="4"/>
      <c r="BY13" s="4"/>
      <c r="BZ13" s="4"/>
      <c r="CA13" s="4"/>
      <c r="CB13" s="4"/>
      <c r="CC13" s="10">
        <f t="shared" si="1"/>
        <v>131.726115</v>
      </c>
      <c r="CE13" s="23">
        <f t="shared" si="2"/>
        <v>1853.636115</v>
      </c>
    </row>
    <row r="14" spans="1:83" ht="12.75">
      <c r="A14" s="4" t="s">
        <v>108</v>
      </c>
      <c r="B14" s="4" t="s">
        <v>1714</v>
      </c>
      <c r="C14" s="4" t="s">
        <v>110</v>
      </c>
      <c r="D14" s="4" t="s">
        <v>109</v>
      </c>
      <c r="G14" s="4" t="s">
        <v>69</v>
      </c>
      <c r="H14" s="5" t="s">
        <v>111</v>
      </c>
      <c r="I14" s="6">
        <v>8502</v>
      </c>
      <c r="J14" s="4" t="s">
        <v>1655</v>
      </c>
      <c r="K14" s="14">
        <v>3904.94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6">
        <v>4203.67</v>
      </c>
      <c r="BL14" s="4"/>
      <c r="BM14" s="4"/>
      <c r="BN14" s="24"/>
      <c r="BO14" s="7"/>
      <c r="BP14" s="7"/>
      <c r="BQ14" s="7"/>
      <c r="BR14" s="7"/>
      <c r="BS14" s="7"/>
      <c r="BT14" s="7"/>
      <c r="BU14" s="4"/>
      <c r="BV14" s="4"/>
      <c r="BW14" s="4"/>
      <c r="BX14" s="4"/>
      <c r="BY14" s="4"/>
      <c r="BZ14" s="4"/>
      <c r="CA14" s="4"/>
      <c r="CB14" s="4"/>
      <c r="CC14" s="10">
        <f t="shared" si="1"/>
        <v>298.72791</v>
      </c>
      <c r="CE14" s="23">
        <f t="shared" si="2"/>
        <v>4203.66791</v>
      </c>
    </row>
    <row r="15" spans="1:80" ht="12.75">
      <c r="A15" s="4"/>
      <c r="B15" s="4"/>
      <c r="C15" s="4"/>
      <c r="D15" s="4"/>
      <c r="G15" s="4"/>
      <c r="H15" s="5"/>
      <c r="I15" s="6"/>
      <c r="J15" s="4"/>
      <c r="K15" s="14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6"/>
      <c r="BL15" s="4"/>
      <c r="BM15" s="4"/>
      <c r="BN15" s="24"/>
      <c r="BO15" s="7"/>
      <c r="BP15" s="7"/>
      <c r="BQ15" s="7"/>
      <c r="BR15" s="7"/>
      <c r="BS15" s="7"/>
      <c r="BT15" s="7"/>
      <c r="BU15" s="4"/>
      <c r="BV15" s="4"/>
      <c r="BW15" s="4"/>
      <c r="BX15" s="4"/>
      <c r="BY15" s="4"/>
      <c r="BZ15" s="4"/>
      <c r="CA15" s="4"/>
      <c r="CB15" s="4"/>
    </row>
    <row r="16" spans="1:83" ht="12.75">
      <c r="A16" s="4" t="s">
        <v>112</v>
      </c>
      <c r="B16" s="4" t="s">
        <v>114</v>
      </c>
      <c r="C16" s="4" t="s">
        <v>1684</v>
      </c>
      <c r="D16" s="4" t="s">
        <v>113</v>
      </c>
      <c r="G16" s="4" t="s">
        <v>80</v>
      </c>
      <c r="H16" s="5" t="s">
        <v>115</v>
      </c>
      <c r="I16" s="6">
        <v>34411.82</v>
      </c>
      <c r="J16" s="4" t="s">
        <v>1654</v>
      </c>
      <c r="K16" s="14">
        <v>33763.03</v>
      </c>
      <c r="L16" s="6">
        <v>9679.2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6">
        <v>36099.28</v>
      </c>
      <c r="BL16" s="4"/>
      <c r="BM16" s="4"/>
      <c r="BN16" s="24">
        <f>(BO16/0.045)*0.1281</f>
        <v>3911.633133333333</v>
      </c>
      <c r="BO16" s="6">
        <v>1374.11</v>
      </c>
      <c r="BP16" s="7"/>
      <c r="BQ16" s="7"/>
      <c r="BR16" s="7"/>
      <c r="BS16" s="7"/>
      <c r="BT16" s="7"/>
      <c r="BU16" s="4"/>
      <c r="BV16" s="4"/>
      <c r="BW16" s="4"/>
      <c r="BX16" s="4"/>
      <c r="BY16" s="4"/>
      <c r="BZ16" s="4"/>
      <c r="CA16" s="4"/>
      <c r="CB16" s="4"/>
      <c r="CC16" s="10">
        <f t="shared" si="1"/>
        <v>2582.871795</v>
      </c>
      <c r="CE16" s="23">
        <f t="shared" si="2"/>
        <v>49936.73492833333</v>
      </c>
    </row>
    <row r="17" spans="1:83" ht="12.75">
      <c r="A17" s="4" t="s">
        <v>116</v>
      </c>
      <c r="B17" s="4" t="s">
        <v>114</v>
      </c>
      <c r="C17" s="4" t="s">
        <v>1684</v>
      </c>
      <c r="D17" s="4" t="s">
        <v>117</v>
      </c>
      <c r="G17" s="4" t="s">
        <v>69</v>
      </c>
      <c r="H17" s="5" t="s">
        <v>118</v>
      </c>
      <c r="I17" s="6">
        <v>30769.83</v>
      </c>
      <c r="J17" s="4" t="s">
        <v>1654</v>
      </c>
      <c r="K17" s="14">
        <v>28527.47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6">
        <v>-243.66</v>
      </c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6">
        <v>30434.86</v>
      </c>
      <c r="BL17" s="4"/>
      <c r="BM17" s="4"/>
      <c r="BN17" s="24">
        <f aca="true" t="shared" si="3" ref="BN17:BN22">(BO17/0.045)*0.1281</f>
        <v>3183.057266666667</v>
      </c>
      <c r="BO17" s="6">
        <v>1118.17</v>
      </c>
      <c r="BP17" s="7"/>
      <c r="BQ17" s="7"/>
      <c r="BR17" s="7"/>
      <c r="BS17" s="7"/>
      <c r="BT17" s="7"/>
      <c r="BU17" s="4"/>
      <c r="BV17" s="4"/>
      <c r="BW17" s="4"/>
      <c r="BX17" s="4"/>
      <c r="BY17" s="4"/>
      <c r="BZ17" s="4"/>
      <c r="CA17" s="4"/>
      <c r="CB17" s="4"/>
      <c r="CC17" s="10">
        <f t="shared" si="1"/>
        <v>2182.351455</v>
      </c>
      <c r="CE17" s="23">
        <f t="shared" si="2"/>
        <v>33892.87872166667</v>
      </c>
    </row>
    <row r="18" spans="1:83" ht="12.75">
      <c r="A18" s="4" t="s">
        <v>119</v>
      </c>
      <c r="B18" s="4" t="s">
        <v>114</v>
      </c>
      <c r="C18" s="4" t="s">
        <v>121</v>
      </c>
      <c r="D18" s="4" t="s">
        <v>120</v>
      </c>
      <c r="G18" s="4" t="s">
        <v>69</v>
      </c>
      <c r="H18" s="5" t="s">
        <v>122</v>
      </c>
      <c r="I18" s="6">
        <v>33950</v>
      </c>
      <c r="J18" s="4" t="s">
        <v>1654</v>
      </c>
      <c r="K18" s="14">
        <v>24329.04</v>
      </c>
      <c r="L18" s="6">
        <v>2220.12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6">
        <v>26117</v>
      </c>
      <c r="BL18" s="4"/>
      <c r="BM18" s="4"/>
      <c r="BN18" s="24">
        <f>(BQ18/0.045)*0.1281</f>
        <v>2993.9816666666666</v>
      </c>
      <c r="BO18" s="7"/>
      <c r="BP18" s="7"/>
      <c r="BQ18" s="6">
        <v>1051.75</v>
      </c>
      <c r="BR18" s="7"/>
      <c r="BS18" s="7"/>
      <c r="BT18" s="7"/>
      <c r="BU18" s="4"/>
      <c r="BV18" s="4"/>
      <c r="BW18" s="4"/>
      <c r="BX18" s="4"/>
      <c r="BY18" s="4"/>
      <c r="BZ18" s="4"/>
      <c r="CA18" s="4"/>
      <c r="CB18" s="4"/>
      <c r="CC18" s="10">
        <f t="shared" si="1"/>
        <v>1861.17156</v>
      </c>
      <c r="CE18" s="23">
        <f t="shared" si="2"/>
        <v>31404.313226666665</v>
      </c>
    </row>
    <row r="19" spans="1:83" ht="12.75">
      <c r="A19" s="4" t="s">
        <v>123</v>
      </c>
      <c r="B19" s="4" t="s">
        <v>114</v>
      </c>
      <c r="C19" s="4" t="s">
        <v>1684</v>
      </c>
      <c r="D19" s="4" t="s">
        <v>124</v>
      </c>
      <c r="G19" s="4" t="s">
        <v>69</v>
      </c>
      <c r="H19" s="5" t="s">
        <v>125</v>
      </c>
      <c r="I19" s="6">
        <v>30372.03</v>
      </c>
      <c r="J19" s="4" t="s">
        <v>1654</v>
      </c>
      <c r="K19" s="14">
        <v>29799.97</v>
      </c>
      <c r="L19" s="6">
        <v>9679.2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6">
        <v>31767.63</v>
      </c>
      <c r="BL19" s="4"/>
      <c r="BM19" s="4"/>
      <c r="BN19" s="24">
        <f t="shared" si="3"/>
        <v>3294.9882</v>
      </c>
      <c r="BO19" s="6">
        <v>1157.49</v>
      </c>
      <c r="BP19" s="7"/>
      <c r="BQ19" s="7"/>
      <c r="BR19" s="7"/>
      <c r="BS19" s="7"/>
      <c r="BT19" s="7"/>
      <c r="BU19" s="4"/>
      <c r="BV19" s="4"/>
      <c r="BW19" s="4"/>
      <c r="BX19" s="4"/>
      <c r="BY19" s="4"/>
      <c r="BZ19" s="4"/>
      <c r="CA19" s="4"/>
      <c r="CB19" s="4"/>
      <c r="CC19" s="10">
        <f t="shared" si="1"/>
        <v>2279.697705</v>
      </c>
      <c r="CE19" s="23">
        <f t="shared" si="2"/>
        <v>45053.855905</v>
      </c>
    </row>
    <row r="20" spans="1:83" ht="12.75">
      <c r="A20" s="4" t="s">
        <v>126</v>
      </c>
      <c r="B20" s="4" t="s">
        <v>114</v>
      </c>
      <c r="C20" s="4" t="s">
        <v>128</v>
      </c>
      <c r="D20" s="4" t="s">
        <v>127</v>
      </c>
      <c r="G20" s="4" t="s">
        <v>69</v>
      </c>
      <c r="H20" s="5" t="s">
        <v>129</v>
      </c>
      <c r="I20" s="6">
        <v>47338.2</v>
      </c>
      <c r="J20" s="4" t="s">
        <v>1654</v>
      </c>
      <c r="K20" s="14">
        <v>46446</v>
      </c>
      <c r="L20" s="6">
        <v>5636.16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6">
        <v>49999.12</v>
      </c>
      <c r="BL20" s="4"/>
      <c r="BM20" s="4"/>
      <c r="BN20" s="24">
        <f t="shared" si="3"/>
        <v>5950.102666666666</v>
      </c>
      <c r="BO20" s="6">
        <v>2090.2</v>
      </c>
      <c r="BP20" s="7"/>
      <c r="BQ20" s="7"/>
      <c r="BR20" s="7"/>
      <c r="BS20" s="7"/>
      <c r="BT20" s="7"/>
      <c r="BU20" s="4"/>
      <c r="BV20" s="4"/>
      <c r="BW20" s="4"/>
      <c r="BX20" s="4"/>
      <c r="BY20" s="4"/>
      <c r="BZ20" s="4"/>
      <c r="CA20" s="4"/>
      <c r="CB20" s="4"/>
      <c r="CC20" s="10">
        <f t="shared" si="1"/>
        <v>3553.119</v>
      </c>
      <c r="CE20" s="23">
        <f t="shared" si="2"/>
        <v>61585.38166666667</v>
      </c>
    </row>
    <row r="21" spans="1:83" ht="12.75">
      <c r="A21" s="4" t="s">
        <v>130</v>
      </c>
      <c r="B21" s="4" t="s">
        <v>114</v>
      </c>
      <c r="C21" s="4" t="s">
        <v>1685</v>
      </c>
      <c r="D21" s="4" t="s">
        <v>131</v>
      </c>
      <c r="G21" s="4" t="s">
        <v>80</v>
      </c>
      <c r="H21" s="5" t="s">
        <v>132</v>
      </c>
      <c r="I21" s="6">
        <v>70000</v>
      </c>
      <c r="J21" s="4" t="s">
        <v>1654</v>
      </c>
      <c r="K21" s="14">
        <v>68076.81</v>
      </c>
      <c r="L21" s="6">
        <v>11823.36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6">
        <v>72983.08</v>
      </c>
      <c r="BL21" s="4"/>
      <c r="BM21" s="4"/>
      <c r="BN21" s="24">
        <f t="shared" si="3"/>
        <v>8215.593866666666</v>
      </c>
      <c r="BO21" s="6">
        <v>2886.04</v>
      </c>
      <c r="BP21" s="7"/>
      <c r="BQ21" s="7"/>
      <c r="BR21" s="7"/>
      <c r="BS21" s="7"/>
      <c r="BT21" s="7"/>
      <c r="BU21" s="4"/>
      <c r="BV21" s="4"/>
      <c r="BW21" s="4"/>
      <c r="BX21" s="4"/>
      <c r="BY21" s="4"/>
      <c r="BZ21" s="4"/>
      <c r="CA21" s="4"/>
      <c r="CB21" s="4"/>
      <c r="CC21" s="10">
        <f t="shared" si="1"/>
        <v>5207.875964999999</v>
      </c>
      <c r="CE21" s="23">
        <f t="shared" si="2"/>
        <v>93323.63983166666</v>
      </c>
    </row>
    <row r="22" spans="1:83" ht="12.75">
      <c r="A22" s="4" t="s">
        <v>134</v>
      </c>
      <c r="B22" s="4" t="s">
        <v>114</v>
      </c>
      <c r="C22" s="4" t="s">
        <v>136</v>
      </c>
      <c r="D22" s="4" t="s">
        <v>135</v>
      </c>
      <c r="G22" s="4" t="s">
        <v>69</v>
      </c>
      <c r="H22" s="5" t="s">
        <v>137</v>
      </c>
      <c r="I22" s="6">
        <v>29411.2</v>
      </c>
      <c r="J22" s="4" t="s">
        <v>1654</v>
      </c>
      <c r="K22" s="14">
        <v>4772.25</v>
      </c>
      <c r="L22" s="6">
        <v>469.68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6">
        <v>5122.99</v>
      </c>
      <c r="BL22" s="4"/>
      <c r="BM22" s="4"/>
      <c r="BN22" s="24">
        <f t="shared" si="3"/>
        <v>587.2958</v>
      </c>
      <c r="BO22" s="6">
        <v>206.31</v>
      </c>
      <c r="BP22" s="7"/>
      <c r="BQ22" s="7"/>
      <c r="BR22" s="7"/>
      <c r="BS22" s="7"/>
      <c r="BT22" s="7"/>
      <c r="BU22" s="4"/>
      <c r="BV22" s="4"/>
      <c r="BW22" s="4"/>
      <c r="BX22" s="4"/>
      <c r="BY22" s="4"/>
      <c r="BZ22" s="4"/>
      <c r="CA22" s="4"/>
      <c r="CB22" s="4"/>
      <c r="CC22" s="10">
        <f t="shared" si="1"/>
        <v>365.07712499999997</v>
      </c>
      <c r="CE22" s="23">
        <f t="shared" si="2"/>
        <v>6194.302925</v>
      </c>
    </row>
    <row r="23" spans="1:80" ht="12.75">
      <c r="A23" s="4"/>
      <c r="B23" s="4"/>
      <c r="C23" s="4"/>
      <c r="D23" s="4"/>
      <c r="G23" s="4"/>
      <c r="H23" s="5"/>
      <c r="I23" s="6"/>
      <c r="J23" s="4"/>
      <c r="K23" s="14"/>
      <c r="L23" s="6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6"/>
      <c r="BL23" s="4"/>
      <c r="BM23" s="4"/>
      <c r="BN23" s="24"/>
      <c r="BO23" s="6"/>
      <c r="BP23" s="7"/>
      <c r="BQ23" s="7"/>
      <c r="BR23" s="7"/>
      <c r="BS23" s="7"/>
      <c r="BT23" s="7"/>
      <c r="BU23" s="4"/>
      <c r="BV23" s="4"/>
      <c r="BW23" s="4"/>
      <c r="BX23" s="4"/>
      <c r="BY23" s="4"/>
      <c r="BZ23" s="4"/>
      <c r="CA23" s="4"/>
      <c r="CB23" s="4"/>
    </row>
    <row r="24" spans="1:83" ht="12.75">
      <c r="A24" s="4" t="s">
        <v>138</v>
      </c>
      <c r="B24" s="4" t="s">
        <v>140</v>
      </c>
      <c r="C24" s="4" t="s">
        <v>141</v>
      </c>
      <c r="D24" s="4" t="s">
        <v>139</v>
      </c>
      <c r="G24" s="4" t="s">
        <v>80</v>
      </c>
      <c r="H24" s="5" t="s">
        <v>142</v>
      </c>
      <c r="I24" s="6">
        <v>40000</v>
      </c>
      <c r="J24" s="4" t="s">
        <v>1654</v>
      </c>
      <c r="K24" s="14">
        <v>4615.38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6">
        <v>4968.45</v>
      </c>
      <c r="BL24" s="4"/>
      <c r="BM24" s="4"/>
      <c r="BN24" s="24">
        <f>(BQ24/0.045)*0.1286</f>
        <v>593.5318666666666</v>
      </c>
      <c r="BO24" s="7"/>
      <c r="BP24" s="7"/>
      <c r="BQ24" s="6">
        <v>207.69</v>
      </c>
      <c r="BR24" s="7"/>
      <c r="BS24" s="7"/>
      <c r="BT24" s="7"/>
      <c r="BU24" s="4"/>
      <c r="BV24" s="4"/>
      <c r="BW24" s="4"/>
      <c r="BX24" s="4"/>
      <c r="BY24" s="4"/>
      <c r="BZ24" s="4"/>
      <c r="CA24" s="4"/>
      <c r="CB24" s="4"/>
      <c r="CC24" s="10">
        <f t="shared" si="1"/>
        <v>353.07657</v>
      </c>
      <c r="CE24" s="23">
        <f t="shared" si="2"/>
        <v>5561.9884366666665</v>
      </c>
    </row>
    <row r="25" spans="1:83" ht="12.75">
      <c r="A25" s="4" t="s">
        <v>143</v>
      </c>
      <c r="B25" s="4" t="s">
        <v>140</v>
      </c>
      <c r="C25" s="4" t="s">
        <v>145</v>
      </c>
      <c r="D25" s="4" t="s">
        <v>144</v>
      </c>
      <c r="G25" s="4" t="s">
        <v>80</v>
      </c>
      <c r="H25" s="5" t="s">
        <v>146</v>
      </c>
      <c r="I25" s="6">
        <v>67817.1</v>
      </c>
      <c r="J25" s="4" t="s">
        <v>1654</v>
      </c>
      <c r="K25" s="14">
        <v>71608.77</v>
      </c>
      <c r="L25" s="6">
        <v>8638.52</v>
      </c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6">
        <v>0</v>
      </c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6">
        <v>76714.9</v>
      </c>
      <c r="BL25" s="4"/>
      <c r="BM25" s="4"/>
      <c r="BN25" s="24">
        <f>(BQ25/0.045)*0.1286</f>
        <v>7425.478311111112</v>
      </c>
      <c r="BO25" s="7"/>
      <c r="BP25" s="7"/>
      <c r="BQ25" s="6">
        <v>2598.34</v>
      </c>
      <c r="BR25" s="7"/>
      <c r="BS25" s="7"/>
      <c r="BT25" s="7"/>
      <c r="BU25" s="4"/>
      <c r="BV25" s="4"/>
      <c r="BW25" s="4"/>
      <c r="BX25" s="4"/>
      <c r="BY25" s="4"/>
      <c r="BZ25" s="4"/>
      <c r="CA25" s="4"/>
      <c r="CB25" s="4"/>
      <c r="CC25" s="10">
        <f t="shared" si="1"/>
        <v>5478.0709050000005</v>
      </c>
      <c r="CE25" s="23">
        <f t="shared" si="2"/>
        <v>93150.83921611113</v>
      </c>
    </row>
    <row r="26" spans="1:83" ht="12.75">
      <c r="A26" s="4" t="s">
        <v>147</v>
      </c>
      <c r="B26" s="4" t="s">
        <v>140</v>
      </c>
      <c r="C26" s="4" t="s">
        <v>149</v>
      </c>
      <c r="D26" s="4" t="s">
        <v>148</v>
      </c>
      <c r="G26" s="4" t="s">
        <v>69</v>
      </c>
      <c r="H26" s="5" t="s">
        <v>150</v>
      </c>
      <c r="I26" s="6">
        <v>46675.2</v>
      </c>
      <c r="J26" s="4" t="s">
        <v>1654</v>
      </c>
      <c r="K26" s="14">
        <v>32572.33</v>
      </c>
      <c r="L26" s="6">
        <v>12746.7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6">
        <v>158.89</v>
      </c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6">
        <v>34519.31</v>
      </c>
      <c r="BL26" s="4"/>
      <c r="BM26" s="4"/>
      <c r="BN26" s="24">
        <f>(BO26/0.045)*0.1281</f>
        <v>3247.9043333333334</v>
      </c>
      <c r="BO26" s="6">
        <v>1140.95</v>
      </c>
      <c r="BP26" s="7"/>
      <c r="BQ26" s="7"/>
      <c r="BR26" s="7"/>
      <c r="BS26" s="7"/>
      <c r="BT26" s="7"/>
      <c r="BU26" s="4"/>
      <c r="BV26" s="4"/>
      <c r="BW26" s="4"/>
      <c r="BX26" s="4"/>
      <c r="BY26" s="4"/>
      <c r="BZ26" s="4"/>
      <c r="CA26" s="4" t="s">
        <v>151</v>
      </c>
      <c r="CB26" s="4"/>
      <c r="CC26" s="10">
        <f t="shared" si="1"/>
        <v>2491.783245</v>
      </c>
      <c r="CE26" s="23">
        <f t="shared" si="2"/>
        <v>51058.71757833333</v>
      </c>
    </row>
    <row r="27" spans="1:80" ht="12.75">
      <c r="A27" s="4"/>
      <c r="B27" s="4"/>
      <c r="C27" s="4"/>
      <c r="D27" s="4"/>
      <c r="G27" s="4"/>
      <c r="H27" s="5"/>
      <c r="I27" s="6"/>
      <c r="J27" s="4"/>
      <c r="K27" s="14"/>
      <c r="L27" s="6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6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6"/>
      <c r="BL27" s="4"/>
      <c r="BM27" s="4"/>
      <c r="BN27" s="24"/>
      <c r="BO27" s="6"/>
      <c r="BP27" s="7"/>
      <c r="BQ27" s="7"/>
      <c r="BR27" s="7"/>
      <c r="BS27" s="7"/>
      <c r="BT27" s="7"/>
      <c r="BU27" s="4"/>
      <c r="BV27" s="4"/>
      <c r="BW27" s="4"/>
      <c r="BX27" s="4"/>
      <c r="BY27" s="4"/>
      <c r="BZ27" s="4"/>
      <c r="CA27" s="4"/>
      <c r="CB27" s="4"/>
    </row>
    <row r="28" spans="1:83" ht="12.75">
      <c r="A28" s="4" t="s">
        <v>152</v>
      </c>
      <c r="B28" s="4" t="s">
        <v>154</v>
      </c>
      <c r="C28" s="4" t="s">
        <v>1686</v>
      </c>
      <c r="D28" s="4" t="s">
        <v>153</v>
      </c>
      <c r="G28" s="4" t="s">
        <v>80</v>
      </c>
      <c r="H28" s="5" t="s">
        <v>146</v>
      </c>
      <c r="I28" s="6">
        <v>8499.96</v>
      </c>
      <c r="J28" s="4" t="s">
        <v>1655</v>
      </c>
      <c r="K28" s="14">
        <v>8549.96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6">
        <v>9204.07</v>
      </c>
      <c r="BL28" s="4"/>
      <c r="BM28" s="4"/>
      <c r="BN28" s="24"/>
      <c r="BO28" s="7"/>
      <c r="BP28" s="7"/>
      <c r="BQ28" s="7"/>
      <c r="BR28" s="7"/>
      <c r="BS28" s="7"/>
      <c r="BT28" s="7"/>
      <c r="BU28" s="4"/>
      <c r="BV28" s="4"/>
      <c r="BW28" s="4"/>
      <c r="BX28" s="4"/>
      <c r="BY28" s="4"/>
      <c r="BZ28" s="4"/>
      <c r="CA28" s="4"/>
      <c r="CB28" s="4"/>
      <c r="CC28" s="10">
        <f t="shared" si="1"/>
        <v>654.0719399999999</v>
      </c>
      <c r="CE28" s="23">
        <f t="shared" si="2"/>
        <v>9204.031939999999</v>
      </c>
    </row>
    <row r="29" spans="1:83" ht="12.75">
      <c r="A29" s="4" t="s">
        <v>155</v>
      </c>
      <c r="B29" s="4" t="s">
        <v>154</v>
      </c>
      <c r="C29" s="4" t="s">
        <v>1686</v>
      </c>
      <c r="D29" s="4" t="s">
        <v>156</v>
      </c>
      <c r="G29" s="4" t="s">
        <v>80</v>
      </c>
      <c r="H29" s="5" t="s">
        <v>146</v>
      </c>
      <c r="I29" s="6">
        <v>8500.08</v>
      </c>
      <c r="J29" s="4" t="s">
        <v>1655</v>
      </c>
      <c r="K29" s="14">
        <v>8500.08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6">
        <v>9150.36</v>
      </c>
      <c r="BL29" s="4"/>
      <c r="BM29" s="4"/>
      <c r="BN29" s="24"/>
      <c r="BO29" s="7"/>
      <c r="BP29" s="7"/>
      <c r="BQ29" s="7"/>
      <c r="BR29" s="7"/>
      <c r="BS29" s="7"/>
      <c r="BT29" s="7"/>
      <c r="BU29" s="4"/>
      <c r="BV29" s="4"/>
      <c r="BW29" s="4"/>
      <c r="BX29" s="4"/>
      <c r="BY29" s="4"/>
      <c r="BZ29" s="4"/>
      <c r="CA29" s="4"/>
      <c r="CB29" s="4"/>
      <c r="CC29" s="10">
        <f t="shared" si="1"/>
        <v>650.25612</v>
      </c>
      <c r="CE29" s="23">
        <f t="shared" si="2"/>
        <v>9150.33612</v>
      </c>
    </row>
    <row r="30" spans="1:83" ht="12.75">
      <c r="A30" s="4" t="s">
        <v>157</v>
      </c>
      <c r="B30" s="4" t="s">
        <v>154</v>
      </c>
      <c r="C30" s="4" t="s">
        <v>1687</v>
      </c>
      <c r="D30" s="4" t="s">
        <v>158</v>
      </c>
      <c r="G30" s="4" t="s">
        <v>80</v>
      </c>
      <c r="H30" s="5" t="s">
        <v>146</v>
      </c>
      <c r="I30" s="6">
        <v>11000.04</v>
      </c>
      <c r="J30" s="4" t="s">
        <v>1655</v>
      </c>
      <c r="K30" s="14">
        <v>11100.04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6">
        <v>11941.48</v>
      </c>
      <c r="BL30" s="4"/>
      <c r="BM30" s="4"/>
      <c r="BN30" s="24"/>
      <c r="BO30" s="7"/>
      <c r="BP30" s="7"/>
      <c r="BQ30" s="7"/>
      <c r="BR30" s="7"/>
      <c r="BS30" s="7"/>
      <c r="BT30" s="7"/>
      <c r="BU30" s="4"/>
      <c r="BV30" s="4"/>
      <c r="BW30" s="4"/>
      <c r="BX30" s="4"/>
      <c r="BY30" s="4"/>
      <c r="BZ30" s="4"/>
      <c r="CA30" s="4"/>
      <c r="CB30" s="4"/>
      <c r="CC30" s="10">
        <f t="shared" si="1"/>
        <v>849.1530600000001</v>
      </c>
      <c r="CE30" s="23">
        <f t="shared" si="2"/>
        <v>11949.193060000001</v>
      </c>
    </row>
    <row r="31" spans="1:80" ht="12.75">
      <c r="A31" s="4"/>
      <c r="B31" s="4"/>
      <c r="C31" s="4"/>
      <c r="D31" s="4"/>
      <c r="G31" s="4"/>
      <c r="H31" s="5"/>
      <c r="I31" s="6"/>
      <c r="J31" s="4"/>
      <c r="K31" s="14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6"/>
      <c r="BL31" s="4"/>
      <c r="BM31" s="4"/>
      <c r="BN31" s="24"/>
      <c r="BO31" s="7"/>
      <c r="BP31" s="7"/>
      <c r="BQ31" s="7"/>
      <c r="BR31" s="7"/>
      <c r="BS31" s="7"/>
      <c r="BT31" s="7"/>
      <c r="BU31" s="4"/>
      <c r="BV31" s="4"/>
      <c r="BW31" s="4"/>
      <c r="BX31" s="4"/>
      <c r="BY31" s="4"/>
      <c r="BZ31" s="4"/>
      <c r="CA31" s="4"/>
      <c r="CB31" s="4"/>
    </row>
    <row r="32" spans="1:83" ht="12.75">
      <c r="A32" s="4" t="s">
        <v>159</v>
      </c>
      <c r="B32" s="4" t="s">
        <v>161</v>
      </c>
      <c r="C32" s="4" t="s">
        <v>162</v>
      </c>
      <c r="D32" s="4" t="s">
        <v>160</v>
      </c>
      <c r="G32" s="4" t="s">
        <v>69</v>
      </c>
      <c r="H32" s="5" t="s">
        <v>163</v>
      </c>
      <c r="I32" s="6">
        <v>30266.6</v>
      </c>
      <c r="J32" s="4" t="s">
        <v>1654</v>
      </c>
      <c r="K32" s="14">
        <v>37779.82</v>
      </c>
      <c r="L32" s="6">
        <v>5636.16</v>
      </c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6">
        <v>40419.56</v>
      </c>
      <c r="BL32" s="4"/>
      <c r="BM32" s="4"/>
      <c r="BN32" s="24">
        <f>(BO32/0.045)*0.1281</f>
        <v>4420.417866666667</v>
      </c>
      <c r="BO32" s="6">
        <v>1552.84</v>
      </c>
      <c r="BP32" s="7"/>
      <c r="BQ32" s="7"/>
      <c r="BR32" s="7"/>
      <c r="BS32" s="7"/>
      <c r="BT32" s="7"/>
      <c r="BU32" s="4"/>
      <c r="BV32" s="4"/>
      <c r="BW32" s="4" t="s">
        <v>164</v>
      </c>
      <c r="BX32" s="4"/>
      <c r="BY32" s="4"/>
      <c r="BZ32" s="4"/>
      <c r="CA32" s="4"/>
      <c r="CB32" s="4"/>
      <c r="CC32" s="10">
        <f t="shared" si="1"/>
        <v>2890.15623</v>
      </c>
      <c r="CE32" s="23">
        <f t="shared" si="2"/>
        <v>50726.55409666667</v>
      </c>
    </row>
    <row r="33" spans="1:83" ht="12.75">
      <c r="A33" s="4" t="s">
        <v>165</v>
      </c>
      <c r="B33" s="4" t="s">
        <v>161</v>
      </c>
      <c r="C33" s="4" t="s">
        <v>162</v>
      </c>
      <c r="D33" s="4" t="s">
        <v>166</v>
      </c>
      <c r="G33" s="4" t="s">
        <v>69</v>
      </c>
      <c r="H33" s="5" t="s">
        <v>167</v>
      </c>
      <c r="I33" s="7"/>
      <c r="J33" s="4" t="s">
        <v>1654</v>
      </c>
      <c r="K33" s="14">
        <v>27705.56</v>
      </c>
      <c r="L33" s="6">
        <v>5636.16</v>
      </c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6">
        <v>29652.65</v>
      </c>
      <c r="BL33" s="4"/>
      <c r="BM33" s="4"/>
      <c r="BN33" s="24">
        <f>(BQ33/0.045)*0.1281</f>
        <v>3260.515066666667</v>
      </c>
      <c r="BO33" s="7"/>
      <c r="BP33" s="7"/>
      <c r="BQ33" s="6">
        <v>1145.38</v>
      </c>
      <c r="BR33" s="7"/>
      <c r="BS33" s="7"/>
      <c r="BT33" s="7"/>
      <c r="BU33" s="4"/>
      <c r="BV33" s="4"/>
      <c r="BW33" s="4" t="s">
        <v>164</v>
      </c>
      <c r="BX33" s="4"/>
      <c r="BY33" s="4"/>
      <c r="BZ33" s="4"/>
      <c r="CA33" s="4"/>
      <c r="CB33" s="4"/>
      <c r="CC33" s="10">
        <f t="shared" si="1"/>
        <v>2119.47534</v>
      </c>
      <c r="CE33" s="23">
        <f t="shared" si="2"/>
        <v>38721.710406666665</v>
      </c>
    </row>
    <row r="34" spans="1:83" ht="12.75">
      <c r="A34" s="4" t="s">
        <v>168</v>
      </c>
      <c r="B34" s="4" t="s">
        <v>161</v>
      </c>
      <c r="C34" s="4" t="s">
        <v>110</v>
      </c>
      <c r="D34" s="4" t="s">
        <v>169</v>
      </c>
      <c r="G34" s="4" t="s">
        <v>69</v>
      </c>
      <c r="H34" s="5" t="s">
        <v>170</v>
      </c>
      <c r="I34" s="6">
        <v>28956.2</v>
      </c>
      <c r="J34" s="4" t="s">
        <v>1654</v>
      </c>
      <c r="K34" s="14">
        <v>33626.33</v>
      </c>
      <c r="L34" s="6">
        <v>5636.16</v>
      </c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6">
        <v>35989.97</v>
      </c>
      <c r="BL34" s="4"/>
      <c r="BM34" s="4"/>
      <c r="BN34" s="24">
        <f>(BO34/0.045)*0.1281</f>
        <v>3957.9484</v>
      </c>
      <c r="BO34" s="6">
        <v>1390.38</v>
      </c>
      <c r="BP34" s="7"/>
      <c r="BQ34" s="7"/>
      <c r="BR34" s="7"/>
      <c r="BS34" s="7"/>
      <c r="BT34" s="7"/>
      <c r="BU34" s="4"/>
      <c r="BV34" s="4"/>
      <c r="BW34" s="4" t="s">
        <v>164</v>
      </c>
      <c r="BX34" s="4"/>
      <c r="BY34" s="4"/>
      <c r="BZ34" s="4"/>
      <c r="CA34" s="4"/>
      <c r="CB34" s="4"/>
      <c r="CC34" s="10">
        <f t="shared" si="1"/>
        <v>2572.414245</v>
      </c>
      <c r="CE34" s="23">
        <f t="shared" si="2"/>
        <v>45792.852645000006</v>
      </c>
    </row>
    <row r="35" spans="1:83" ht="12.75">
      <c r="A35" s="4" t="s">
        <v>171</v>
      </c>
      <c r="B35" s="4" t="s">
        <v>161</v>
      </c>
      <c r="C35" s="4" t="s">
        <v>173</v>
      </c>
      <c r="D35" s="4" t="s">
        <v>172</v>
      </c>
      <c r="G35" s="4" t="s">
        <v>69</v>
      </c>
      <c r="H35" s="5" t="s">
        <v>174</v>
      </c>
      <c r="I35" s="6">
        <v>22094.8</v>
      </c>
      <c r="J35" s="4" t="s">
        <v>1654</v>
      </c>
      <c r="K35" s="14">
        <v>6798.4</v>
      </c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6">
        <v>7318.48</v>
      </c>
      <c r="BL35" s="4"/>
      <c r="BM35" s="4"/>
      <c r="BN35" s="24">
        <f>(BQ35/0.045)*0.1281</f>
        <v>870.8522666666667</v>
      </c>
      <c r="BO35" s="7"/>
      <c r="BP35" s="7"/>
      <c r="BQ35" s="6">
        <v>305.92</v>
      </c>
      <c r="BR35" s="7"/>
      <c r="BS35" s="7"/>
      <c r="BT35" s="7"/>
      <c r="BU35" s="4"/>
      <c r="BV35" s="4"/>
      <c r="BW35" s="4" t="s">
        <v>164</v>
      </c>
      <c r="BX35" s="4"/>
      <c r="BY35" s="4"/>
      <c r="BZ35" s="4"/>
      <c r="CA35" s="4"/>
      <c r="CB35" s="4"/>
      <c r="CC35" s="10">
        <f t="shared" si="1"/>
        <v>520.0776</v>
      </c>
      <c r="CE35" s="23">
        <f t="shared" si="2"/>
        <v>8189.329866666666</v>
      </c>
    </row>
    <row r="36" spans="1:83" ht="12.75">
      <c r="A36" s="4" t="s">
        <v>175</v>
      </c>
      <c r="B36" s="4" t="s">
        <v>161</v>
      </c>
      <c r="C36" s="4" t="s">
        <v>177</v>
      </c>
      <c r="D36" s="4" t="s">
        <v>176</v>
      </c>
      <c r="G36" s="4" t="s">
        <v>69</v>
      </c>
      <c r="H36" s="5" t="s">
        <v>174</v>
      </c>
      <c r="I36" s="6">
        <v>22094.8</v>
      </c>
      <c r="J36" s="4" t="s">
        <v>1654</v>
      </c>
      <c r="K36" s="14">
        <v>22154.9</v>
      </c>
      <c r="L36" s="6">
        <v>5496.92</v>
      </c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6">
        <v>23610.16</v>
      </c>
      <c r="BL36" s="4"/>
      <c r="BM36" s="4"/>
      <c r="BN36" s="24">
        <f>(BQ36/0.045)*0.1281</f>
        <v>100.88586666666666</v>
      </c>
      <c r="BO36" s="6">
        <v>820.51</v>
      </c>
      <c r="BP36" s="7"/>
      <c r="BQ36" s="6">
        <v>35.44</v>
      </c>
      <c r="BR36" s="7"/>
      <c r="BS36" s="7"/>
      <c r="BT36" s="7"/>
      <c r="BU36" s="4"/>
      <c r="BV36" s="4"/>
      <c r="BW36" s="4" t="s">
        <v>164</v>
      </c>
      <c r="BX36" s="4"/>
      <c r="BY36" s="4"/>
      <c r="BZ36" s="4"/>
      <c r="CA36" s="4"/>
      <c r="CB36" s="4"/>
      <c r="CC36" s="10">
        <f t="shared" si="1"/>
        <v>1694.84985</v>
      </c>
      <c r="CE36" s="23">
        <f t="shared" si="2"/>
        <v>29447.555716666666</v>
      </c>
    </row>
    <row r="37" spans="1:83" ht="12.75">
      <c r="A37" s="4" t="s">
        <v>178</v>
      </c>
      <c r="B37" s="4" t="s">
        <v>161</v>
      </c>
      <c r="C37" s="4" t="s">
        <v>110</v>
      </c>
      <c r="D37" s="4" t="s">
        <v>179</v>
      </c>
      <c r="G37" s="4" t="s">
        <v>69</v>
      </c>
      <c r="H37" s="5" t="s">
        <v>180</v>
      </c>
      <c r="I37" s="6">
        <v>25006.8</v>
      </c>
      <c r="J37" s="4" t="s">
        <v>1654</v>
      </c>
      <c r="K37" s="14">
        <v>28932.41</v>
      </c>
      <c r="L37" s="6">
        <v>5636.16</v>
      </c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6">
        <v>30960.53</v>
      </c>
      <c r="BL37" s="4"/>
      <c r="BM37" s="4"/>
      <c r="BN37" s="24">
        <f>(BO37/0.045)*0.1286</f>
        <v>3409.9290222222226</v>
      </c>
      <c r="BO37" s="6">
        <v>1193.21</v>
      </c>
      <c r="BP37" s="7"/>
      <c r="BQ37" s="7"/>
      <c r="BR37" s="7"/>
      <c r="BS37" s="7"/>
      <c r="BT37" s="7"/>
      <c r="BU37" s="4"/>
      <c r="BV37" s="4"/>
      <c r="BW37" s="4" t="s">
        <v>164</v>
      </c>
      <c r="BX37" s="4"/>
      <c r="BY37" s="4"/>
      <c r="BZ37" s="4"/>
      <c r="CA37" s="4"/>
      <c r="CB37" s="4"/>
      <c r="CC37" s="10">
        <f t="shared" si="1"/>
        <v>2213.329365</v>
      </c>
      <c r="CE37" s="23">
        <f t="shared" si="2"/>
        <v>40191.828387222224</v>
      </c>
    </row>
    <row r="38" spans="1:83" ht="12.75">
      <c r="A38" s="4" t="s">
        <v>181</v>
      </c>
      <c r="B38" s="4" t="s">
        <v>161</v>
      </c>
      <c r="C38" s="4" t="s">
        <v>110</v>
      </c>
      <c r="D38" s="4" t="s">
        <v>182</v>
      </c>
      <c r="G38" s="4" t="s">
        <v>69</v>
      </c>
      <c r="H38" s="5" t="s">
        <v>183</v>
      </c>
      <c r="I38" s="6">
        <v>27008.8</v>
      </c>
      <c r="J38" s="4" t="s">
        <v>1654</v>
      </c>
      <c r="K38" s="14">
        <v>30505.58</v>
      </c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6">
        <v>32732.51</v>
      </c>
      <c r="BL38" s="4"/>
      <c r="BM38" s="4"/>
      <c r="BN38" s="24">
        <f>(BO38/0.045)*0.1281</f>
        <v>3729.1048666666666</v>
      </c>
      <c r="BO38" s="6">
        <v>1309.99</v>
      </c>
      <c r="BP38" s="7"/>
      <c r="BQ38" s="7"/>
      <c r="BR38" s="7"/>
      <c r="BS38" s="7"/>
      <c r="BT38" s="7"/>
      <c r="BU38" s="4"/>
      <c r="BV38" s="4"/>
      <c r="BW38" s="4" t="s">
        <v>164</v>
      </c>
      <c r="BX38" s="4"/>
      <c r="BY38" s="4"/>
      <c r="BZ38" s="4"/>
      <c r="CA38" s="4"/>
      <c r="CB38" s="4"/>
      <c r="CC38" s="10">
        <f t="shared" si="1"/>
        <v>2333.6768700000002</v>
      </c>
      <c r="CE38" s="23">
        <f t="shared" si="2"/>
        <v>36568.36173666667</v>
      </c>
    </row>
    <row r="39" spans="1:83" ht="12.75">
      <c r="A39" s="4" t="s">
        <v>184</v>
      </c>
      <c r="B39" s="4" t="s">
        <v>161</v>
      </c>
      <c r="C39" s="4" t="s">
        <v>1688</v>
      </c>
      <c r="D39" s="4" t="s">
        <v>185</v>
      </c>
      <c r="G39" s="4" t="s">
        <v>69</v>
      </c>
      <c r="H39" s="5" t="s">
        <v>187</v>
      </c>
      <c r="I39" s="6">
        <v>27645.8</v>
      </c>
      <c r="J39" s="4" t="s">
        <v>1654</v>
      </c>
      <c r="K39" s="14">
        <v>32825.12</v>
      </c>
      <c r="L39" s="6">
        <v>3486.48</v>
      </c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6">
        <v>35088.66</v>
      </c>
      <c r="BL39" s="4"/>
      <c r="BM39" s="4"/>
      <c r="BN39" s="24">
        <f>(BO39/0.045)*0.1281</f>
        <v>3790.535933333333</v>
      </c>
      <c r="BO39" s="6">
        <v>1331.57</v>
      </c>
      <c r="BP39" s="7"/>
      <c r="BQ39" s="7"/>
      <c r="BR39" s="7"/>
      <c r="BS39" s="7"/>
      <c r="BT39" s="7"/>
      <c r="BU39" s="4"/>
      <c r="BV39" s="4"/>
      <c r="BW39" s="4" t="s">
        <v>164</v>
      </c>
      <c r="BX39" s="4"/>
      <c r="BY39" s="4"/>
      <c r="BZ39" s="4"/>
      <c r="CA39" s="4"/>
      <c r="CB39" s="4"/>
      <c r="CC39" s="10">
        <f t="shared" si="1"/>
        <v>2511.12168</v>
      </c>
      <c r="CE39" s="23">
        <f t="shared" si="2"/>
        <v>42613.257613333335</v>
      </c>
    </row>
    <row r="40" spans="1:83" ht="12.75">
      <c r="A40" s="4" t="s">
        <v>188</v>
      </c>
      <c r="B40" s="4" t="s">
        <v>161</v>
      </c>
      <c r="C40" s="4" t="s">
        <v>162</v>
      </c>
      <c r="D40" s="4" t="s">
        <v>189</v>
      </c>
      <c r="G40" s="4" t="s">
        <v>69</v>
      </c>
      <c r="H40" s="5" t="s">
        <v>190</v>
      </c>
      <c r="I40" s="7"/>
      <c r="J40" s="4" t="s">
        <v>1654</v>
      </c>
      <c r="K40" s="14">
        <v>31059.28</v>
      </c>
      <c r="L40" s="6">
        <v>9679.2</v>
      </c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6">
        <v>33123.29</v>
      </c>
      <c r="BL40" s="4"/>
      <c r="BM40" s="4"/>
      <c r="BN40" s="24">
        <f>(BO40/0.045)*0.1286</f>
        <v>3469.742311111111</v>
      </c>
      <c r="BO40" s="6">
        <v>1214.14</v>
      </c>
      <c r="BP40" s="7"/>
      <c r="BQ40" s="7"/>
      <c r="BR40" s="7"/>
      <c r="BS40" s="7"/>
      <c r="BT40" s="7"/>
      <c r="BU40" s="4"/>
      <c r="BV40" s="4"/>
      <c r="BW40" s="4" t="s">
        <v>164</v>
      </c>
      <c r="BX40" s="4"/>
      <c r="BY40" s="4"/>
      <c r="BZ40" s="4"/>
      <c r="CA40" s="4"/>
      <c r="CB40" s="4"/>
      <c r="CC40" s="10">
        <f t="shared" si="1"/>
        <v>2376.03492</v>
      </c>
      <c r="CE40" s="23">
        <f t="shared" si="2"/>
        <v>46584.25723111111</v>
      </c>
    </row>
    <row r="41" spans="1:83" ht="12.75" customHeight="1">
      <c r="A41" s="4" t="s">
        <v>191</v>
      </c>
      <c r="B41" s="4" t="s">
        <v>161</v>
      </c>
      <c r="C41" s="4" t="s">
        <v>193</v>
      </c>
      <c r="D41" s="4" t="s">
        <v>192</v>
      </c>
      <c r="G41" s="4" t="s">
        <v>69</v>
      </c>
      <c r="H41" s="5" t="s">
        <v>194</v>
      </c>
      <c r="I41" s="6">
        <v>55473.6</v>
      </c>
      <c r="J41" s="4" t="s">
        <v>1654</v>
      </c>
      <c r="K41" s="14">
        <v>64212.41</v>
      </c>
      <c r="L41" s="6">
        <v>11823.36</v>
      </c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6">
        <v>68750.25</v>
      </c>
      <c r="BL41" s="4"/>
      <c r="BM41" s="4"/>
      <c r="BN41" s="24">
        <f>(BO41/0.045)*0.1281</f>
        <v>7598.948933333333</v>
      </c>
      <c r="BO41" s="6">
        <v>2669.42</v>
      </c>
      <c r="BP41" s="7"/>
      <c r="BQ41" s="7"/>
      <c r="BR41" s="7"/>
      <c r="BS41" s="7"/>
      <c r="BT41" s="7"/>
      <c r="BU41" s="4"/>
      <c r="BV41" s="4"/>
      <c r="BW41" s="4" t="s">
        <v>164</v>
      </c>
      <c r="BX41" s="4"/>
      <c r="BY41" s="4"/>
      <c r="BZ41" s="4"/>
      <c r="CA41" s="4"/>
      <c r="CB41" s="4"/>
      <c r="CC41" s="10">
        <f t="shared" si="1"/>
        <v>4912.249365000001</v>
      </c>
      <c r="CE41" s="23">
        <f t="shared" si="2"/>
        <v>88546.96829833333</v>
      </c>
    </row>
    <row r="42" spans="1:83" ht="12.75">
      <c r="A42" s="4" t="s">
        <v>195</v>
      </c>
      <c r="B42" s="4" t="s">
        <v>161</v>
      </c>
      <c r="C42" s="4" t="s">
        <v>177</v>
      </c>
      <c r="D42" s="4" t="s">
        <v>196</v>
      </c>
      <c r="G42" s="4" t="s">
        <v>69</v>
      </c>
      <c r="H42" s="5" t="s">
        <v>187</v>
      </c>
      <c r="I42" s="6">
        <v>31595.2</v>
      </c>
      <c r="J42" s="4" t="s">
        <v>1654</v>
      </c>
      <c r="K42" s="14">
        <v>31656.5</v>
      </c>
      <c r="L42" s="6">
        <v>16995.6</v>
      </c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6">
        <v>33497.6</v>
      </c>
      <c r="BL42" s="4"/>
      <c r="BM42" s="4"/>
      <c r="BN42" s="24">
        <f>(BO42/0.045)*0.1281</f>
        <v>3083.0823333333333</v>
      </c>
      <c r="BO42" s="6">
        <v>1083.05</v>
      </c>
      <c r="BP42" s="7"/>
      <c r="BQ42" s="7"/>
      <c r="BR42" s="7"/>
      <c r="BS42" s="7"/>
      <c r="BT42" s="7"/>
      <c r="BU42" s="4"/>
      <c r="BV42" s="4"/>
      <c r="BW42" s="4" t="s">
        <v>164</v>
      </c>
      <c r="BX42" s="4"/>
      <c r="BY42" s="4"/>
      <c r="BZ42" s="4"/>
      <c r="CA42" s="4"/>
      <c r="CB42" s="4"/>
      <c r="CC42" s="10">
        <f t="shared" si="1"/>
        <v>2421.72225</v>
      </c>
      <c r="CE42" s="23">
        <f t="shared" si="2"/>
        <v>54156.90458333333</v>
      </c>
    </row>
    <row r="43" spans="1:83" ht="12.75">
      <c r="A43" s="4" t="s">
        <v>197</v>
      </c>
      <c r="B43" s="4" t="s">
        <v>161</v>
      </c>
      <c r="C43" s="4" t="s">
        <v>110</v>
      </c>
      <c r="D43" s="4" t="s">
        <v>198</v>
      </c>
      <c r="G43" s="4" t="s">
        <v>69</v>
      </c>
      <c r="H43" s="5" t="s">
        <v>199</v>
      </c>
      <c r="I43" s="6">
        <v>31449.6</v>
      </c>
      <c r="J43" s="4" t="s">
        <v>1654</v>
      </c>
      <c r="K43" s="14">
        <v>36446.08</v>
      </c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6">
        <v>39211.07</v>
      </c>
      <c r="BL43" s="4"/>
      <c r="BM43" s="4"/>
      <c r="BN43" s="24">
        <f>(BO43/0.045)*0.1281</f>
        <v>4629.647866666666</v>
      </c>
      <c r="BO43" s="6">
        <v>1626.34</v>
      </c>
      <c r="BP43" s="7"/>
      <c r="BQ43" s="7"/>
      <c r="BR43" s="7"/>
      <c r="BS43" s="7"/>
      <c r="BT43" s="7"/>
      <c r="BU43" s="4"/>
      <c r="BV43" s="4"/>
      <c r="BW43" s="4" t="s">
        <v>164</v>
      </c>
      <c r="BX43" s="4"/>
      <c r="BY43" s="4"/>
      <c r="BZ43" s="4"/>
      <c r="CA43" s="4"/>
      <c r="CB43" s="4"/>
      <c r="CC43" s="10">
        <f t="shared" si="1"/>
        <v>2788.12512</v>
      </c>
      <c r="CE43" s="23">
        <f t="shared" si="2"/>
        <v>43863.852986666665</v>
      </c>
    </row>
    <row r="44" spans="1:83" ht="12.75">
      <c r="A44" s="4" t="s">
        <v>200</v>
      </c>
      <c r="B44" s="4" t="s">
        <v>161</v>
      </c>
      <c r="C44" s="4" t="s">
        <v>202</v>
      </c>
      <c r="D44" s="4" t="s">
        <v>201</v>
      </c>
      <c r="G44" s="4" t="s">
        <v>69</v>
      </c>
      <c r="H44" s="5" t="s">
        <v>203</v>
      </c>
      <c r="I44" s="6">
        <v>32718.4</v>
      </c>
      <c r="J44" s="4" t="s">
        <v>1654</v>
      </c>
      <c r="K44" s="14">
        <v>32827.58</v>
      </c>
      <c r="L44" s="6">
        <v>6814.56</v>
      </c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6">
        <v>35099.99</v>
      </c>
      <c r="BL44" s="4"/>
      <c r="BM44" s="4"/>
      <c r="BN44" s="24">
        <f>(BO44/0.045)*0.1286</f>
        <v>3820.3630666666663</v>
      </c>
      <c r="BO44" s="6">
        <v>1336.83</v>
      </c>
      <c r="BP44" s="7"/>
      <c r="BQ44" s="7"/>
      <c r="BR44" s="7"/>
      <c r="BS44" s="7"/>
      <c r="BT44" s="7"/>
      <c r="BU44" s="4"/>
      <c r="BV44" s="4"/>
      <c r="BW44" s="4" t="s">
        <v>164</v>
      </c>
      <c r="BX44" s="4"/>
      <c r="BY44" s="4"/>
      <c r="BZ44" s="4"/>
      <c r="CA44" s="4"/>
      <c r="CB44" s="4"/>
      <c r="CC44" s="10">
        <f t="shared" si="1"/>
        <v>2511.30987</v>
      </c>
      <c r="CE44" s="23">
        <f t="shared" si="2"/>
        <v>45973.81293666666</v>
      </c>
    </row>
    <row r="45" spans="1:83" ht="12.75">
      <c r="A45" s="4" t="s">
        <v>204</v>
      </c>
      <c r="B45" s="4" t="s">
        <v>161</v>
      </c>
      <c r="C45" s="4" t="s">
        <v>202</v>
      </c>
      <c r="D45" s="4" t="s">
        <v>205</v>
      </c>
      <c r="G45" s="4" t="s">
        <v>69</v>
      </c>
      <c r="H45" s="5" t="s">
        <v>206</v>
      </c>
      <c r="I45" s="6">
        <v>38272</v>
      </c>
      <c r="J45" s="4" t="s">
        <v>1654</v>
      </c>
      <c r="K45" s="14">
        <v>39057</v>
      </c>
      <c r="L45" s="6">
        <v>16995.6</v>
      </c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6">
        <v>41504.82</v>
      </c>
      <c r="BL45" s="4"/>
      <c r="BM45" s="4"/>
      <c r="BN45" s="24">
        <f aca="true" t="shared" si="4" ref="BN45:BN53">(BO45/0.045)*0.1281</f>
        <v>4098.716066666667</v>
      </c>
      <c r="BO45" s="6">
        <v>1439.83</v>
      </c>
      <c r="BP45" s="7"/>
      <c r="BQ45" s="7"/>
      <c r="BR45" s="7"/>
      <c r="BS45" s="7"/>
      <c r="BT45" s="7"/>
      <c r="BU45" s="4"/>
      <c r="BV45" s="4"/>
      <c r="BW45" s="4" t="s">
        <v>164</v>
      </c>
      <c r="BX45" s="4"/>
      <c r="BY45" s="4"/>
      <c r="BZ45" s="4"/>
      <c r="CA45" s="4"/>
      <c r="CB45" s="4"/>
      <c r="CC45" s="10">
        <f t="shared" si="1"/>
        <v>2987.8605</v>
      </c>
      <c r="CE45" s="23">
        <f t="shared" si="2"/>
        <v>63139.17656666667</v>
      </c>
    </row>
    <row r="46" spans="1:83" ht="12.75">
      <c r="A46" s="4" t="s">
        <v>207</v>
      </c>
      <c r="B46" s="4" t="s">
        <v>161</v>
      </c>
      <c r="C46" s="4" t="s">
        <v>209</v>
      </c>
      <c r="D46" s="4" t="s">
        <v>208</v>
      </c>
      <c r="G46" s="4" t="s">
        <v>80</v>
      </c>
      <c r="H46" s="5" t="s">
        <v>146</v>
      </c>
      <c r="I46" s="6">
        <v>77385.88</v>
      </c>
      <c r="J46" s="4" t="s">
        <v>1654</v>
      </c>
      <c r="K46" s="14">
        <v>83885.88</v>
      </c>
      <c r="L46" s="6">
        <v>5479.2</v>
      </c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6">
        <v>89981.95</v>
      </c>
      <c r="BL46" s="4"/>
      <c r="BM46" s="4"/>
      <c r="BN46" s="24">
        <f t="shared" si="4"/>
        <v>9375.098133333333</v>
      </c>
      <c r="BO46" s="6">
        <v>3293.36</v>
      </c>
      <c r="BP46" s="7"/>
      <c r="BQ46" s="7"/>
      <c r="BR46" s="7"/>
      <c r="BS46" s="7"/>
      <c r="BT46" s="7"/>
      <c r="BU46" s="4"/>
      <c r="BV46" s="4"/>
      <c r="BW46" s="4"/>
      <c r="BX46" s="4"/>
      <c r="BY46" s="4"/>
      <c r="BZ46" s="4"/>
      <c r="CA46" s="4"/>
      <c r="CB46" s="4"/>
      <c r="CC46" s="10">
        <f t="shared" si="1"/>
        <v>6417.26982</v>
      </c>
      <c r="CE46" s="23">
        <f t="shared" si="2"/>
        <v>105157.44795333334</v>
      </c>
    </row>
    <row r="47" spans="1:83" ht="12.75">
      <c r="A47" s="4" t="s">
        <v>210</v>
      </c>
      <c r="B47" s="4" t="s">
        <v>161</v>
      </c>
      <c r="C47" s="4" t="s">
        <v>212</v>
      </c>
      <c r="D47" s="4" t="s">
        <v>211</v>
      </c>
      <c r="G47" s="4" t="s">
        <v>69</v>
      </c>
      <c r="H47" s="5" t="s">
        <v>213</v>
      </c>
      <c r="I47" s="6">
        <v>35544.6</v>
      </c>
      <c r="J47" s="4" t="s">
        <v>1654</v>
      </c>
      <c r="K47" s="14">
        <v>40814.16</v>
      </c>
      <c r="L47" s="6">
        <v>16995.6</v>
      </c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6">
        <v>43396.35</v>
      </c>
      <c r="BL47" s="4"/>
      <c r="BM47" s="4"/>
      <c r="BN47" s="24">
        <f t="shared" si="4"/>
        <v>4323.745066666666</v>
      </c>
      <c r="BO47" s="6">
        <v>1518.88</v>
      </c>
      <c r="BP47" s="7"/>
      <c r="BQ47" s="7"/>
      <c r="BR47" s="7"/>
      <c r="BS47" s="7"/>
      <c r="BT47" s="7"/>
      <c r="BU47" s="4"/>
      <c r="BV47" s="4"/>
      <c r="BW47" s="4" t="s">
        <v>164</v>
      </c>
      <c r="BX47" s="4"/>
      <c r="BY47" s="4"/>
      <c r="BZ47" s="4"/>
      <c r="CA47" s="4"/>
      <c r="CB47" s="4"/>
      <c r="CC47" s="10">
        <f t="shared" si="1"/>
        <v>3122.28324</v>
      </c>
      <c r="CE47" s="23">
        <f t="shared" si="2"/>
        <v>65255.78830666666</v>
      </c>
    </row>
    <row r="48" spans="1:83" ht="12.75">
      <c r="A48" s="4" t="s">
        <v>214</v>
      </c>
      <c r="B48" s="4" t="s">
        <v>161</v>
      </c>
      <c r="C48" s="4" t="s">
        <v>216</v>
      </c>
      <c r="D48" s="4" t="s">
        <v>215</v>
      </c>
      <c r="G48" s="4" t="s">
        <v>69</v>
      </c>
      <c r="H48" s="5" t="s">
        <v>217</v>
      </c>
      <c r="I48" s="6">
        <v>50905.4</v>
      </c>
      <c r="J48" s="4" t="s">
        <v>1654</v>
      </c>
      <c r="K48" s="14">
        <v>58908.41</v>
      </c>
      <c r="L48" s="6">
        <v>5636.16</v>
      </c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6">
        <v>63242.82</v>
      </c>
      <c r="BL48" s="4"/>
      <c r="BM48" s="4"/>
      <c r="BN48" s="24">
        <f t="shared" si="4"/>
        <v>7258.174466666666</v>
      </c>
      <c r="BO48" s="6">
        <v>2549.71</v>
      </c>
      <c r="BP48" s="7"/>
      <c r="BQ48" s="7"/>
      <c r="BR48" s="7"/>
      <c r="BS48" s="7"/>
      <c r="BT48" s="7"/>
      <c r="BU48" s="4"/>
      <c r="BV48" s="4"/>
      <c r="BW48" s="4" t="s">
        <v>164</v>
      </c>
      <c r="BX48" s="4"/>
      <c r="BY48" s="4"/>
      <c r="BZ48" s="4"/>
      <c r="CA48" s="4"/>
      <c r="CB48" s="4"/>
      <c r="CC48" s="10">
        <f t="shared" si="1"/>
        <v>4506.493365</v>
      </c>
      <c r="CE48" s="23">
        <f t="shared" si="2"/>
        <v>76309.23783166667</v>
      </c>
    </row>
    <row r="49" spans="1:83" ht="12.75">
      <c r="A49" s="4" t="s">
        <v>218</v>
      </c>
      <c r="B49" s="4" t="s">
        <v>161</v>
      </c>
      <c r="C49" s="4" t="s">
        <v>220</v>
      </c>
      <c r="D49" s="4" t="s">
        <v>219</v>
      </c>
      <c r="G49" s="4" t="s">
        <v>80</v>
      </c>
      <c r="H49" s="5" t="s">
        <v>221</v>
      </c>
      <c r="I49" s="6">
        <v>60253.83</v>
      </c>
      <c r="J49" s="4" t="s">
        <v>1654</v>
      </c>
      <c r="K49" s="14">
        <v>58708.92</v>
      </c>
      <c r="L49" s="6">
        <v>16995.6</v>
      </c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6">
        <v>62546.39</v>
      </c>
      <c r="BL49" s="4"/>
      <c r="BM49" s="4"/>
      <c r="BN49" s="24">
        <f t="shared" si="4"/>
        <v>6419.7742</v>
      </c>
      <c r="BO49" s="6">
        <v>2255.19</v>
      </c>
      <c r="BP49" s="7"/>
      <c r="BQ49" s="7"/>
      <c r="BR49" s="7"/>
      <c r="BS49" s="7"/>
      <c r="BT49" s="7"/>
      <c r="BU49" s="4"/>
      <c r="BV49" s="4"/>
      <c r="BW49" s="4"/>
      <c r="BX49" s="4"/>
      <c r="BY49" s="4"/>
      <c r="BZ49" s="4"/>
      <c r="CA49" s="4"/>
      <c r="CB49" s="4"/>
      <c r="CC49" s="10">
        <f t="shared" si="1"/>
        <v>4491.2323799999995</v>
      </c>
      <c r="CE49" s="23">
        <f t="shared" si="2"/>
        <v>86615.52657999999</v>
      </c>
    </row>
    <row r="50" spans="1:83" ht="12.75">
      <c r="A50" s="4" t="s">
        <v>222</v>
      </c>
      <c r="B50" s="4" t="s">
        <v>161</v>
      </c>
      <c r="C50" s="4" t="s">
        <v>224</v>
      </c>
      <c r="D50" s="4" t="s">
        <v>223</v>
      </c>
      <c r="G50" s="4" t="s">
        <v>69</v>
      </c>
      <c r="H50" s="5" t="s">
        <v>225</v>
      </c>
      <c r="I50" s="6">
        <v>38638.6</v>
      </c>
      <c r="J50" s="4" t="s">
        <v>1654</v>
      </c>
      <c r="K50" s="14">
        <v>44888.21</v>
      </c>
      <c r="L50" s="6">
        <v>5636.16</v>
      </c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6">
        <v>48149.93</v>
      </c>
      <c r="BL50" s="4"/>
      <c r="BM50" s="4"/>
      <c r="BN50" s="24">
        <f t="shared" si="4"/>
        <v>5461.557733333333</v>
      </c>
      <c r="BO50" s="6">
        <v>1918.58</v>
      </c>
      <c r="BP50" s="7"/>
      <c r="BQ50" s="7"/>
      <c r="BR50" s="7"/>
      <c r="BS50" s="7"/>
      <c r="BT50" s="7"/>
      <c r="BU50" s="4"/>
      <c r="BV50" s="4"/>
      <c r="BW50" s="4" t="s">
        <v>164</v>
      </c>
      <c r="BX50" s="4"/>
      <c r="BY50" s="4"/>
      <c r="BZ50" s="4"/>
      <c r="CA50" s="4"/>
      <c r="CB50" s="4"/>
      <c r="CC50" s="10">
        <f t="shared" si="1"/>
        <v>3433.948065</v>
      </c>
      <c r="CE50" s="23">
        <f t="shared" si="2"/>
        <v>59419.87579833333</v>
      </c>
    </row>
    <row r="51" spans="1:83" ht="12.75">
      <c r="A51" s="4" t="s">
        <v>226</v>
      </c>
      <c r="B51" s="4" t="s">
        <v>161</v>
      </c>
      <c r="C51" s="4" t="s">
        <v>228</v>
      </c>
      <c r="D51" s="4" t="s">
        <v>227</v>
      </c>
      <c r="G51" s="4" t="s">
        <v>69</v>
      </c>
      <c r="H51" s="5" t="s">
        <v>229</v>
      </c>
      <c r="I51" s="6">
        <v>26717.6</v>
      </c>
      <c r="J51" s="4" t="s">
        <v>1654</v>
      </c>
      <c r="K51" s="14">
        <v>30177.65</v>
      </c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6">
        <v>32486.21</v>
      </c>
      <c r="BL51" s="4"/>
      <c r="BM51" s="4"/>
      <c r="BN51" s="24">
        <f t="shared" si="4"/>
        <v>3865.631</v>
      </c>
      <c r="BO51" s="6">
        <v>1357.95</v>
      </c>
      <c r="BP51" s="7"/>
      <c r="BQ51" s="7"/>
      <c r="BR51" s="7"/>
      <c r="BS51" s="7"/>
      <c r="BT51" s="7"/>
      <c r="BU51" s="4"/>
      <c r="BV51" s="4"/>
      <c r="BW51" s="4" t="s">
        <v>164</v>
      </c>
      <c r="BX51" s="4"/>
      <c r="BY51" s="4"/>
      <c r="BZ51" s="4"/>
      <c r="CA51" s="4"/>
      <c r="CB51" s="4"/>
      <c r="CC51" s="10">
        <f t="shared" si="1"/>
        <v>2308.590225</v>
      </c>
      <c r="CE51" s="23">
        <f t="shared" si="2"/>
        <v>36351.871225</v>
      </c>
    </row>
    <row r="52" spans="1:83" ht="12.75">
      <c r="A52" s="4" t="s">
        <v>230</v>
      </c>
      <c r="B52" s="4" t="s">
        <v>161</v>
      </c>
      <c r="C52" s="4" t="s">
        <v>177</v>
      </c>
      <c r="D52" s="4" t="s">
        <v>231</v>
      </c>
      <c r="G52" s="4" t="s">
        <v>69</v>
      </c>
      <c r="H52" s="5" t="s">
        <v>232</v>
      </c>
      <c r="I52" s="6">
        <v>34398</v>
      </c>
      <c r="J52" s="4" t="s">
        <v>1654</v>
      </c>
      <c r="K52" s="14">
        <v>38832.11</v>
      </c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6">
        <v>41802.77</v>
      </c>
      <c r="BL52" s="4"/>
      <c r="BM52" s="4"/>
      <c r="BN52" s="24">
        <f t="shared" si="4"/>
        <v>4974.720799999999</v>
      </c>
      <c r="BO52" s="6">
        <v>1747.56</v>
      </c>
      <c r="BP52" s="7"/>
      <c r="BQ52" s="7"/>
      <c r="BR52" s="7"/>
      <c r="BS52" s="7"/>
      <c r="BT52" s="7"/>
      <c r="BU52" s="4"/>
      <c r="BV52" s="4"/>
      <c r="BW52" s="4" t="s">
        <v>164</v>
      </c>
      <c r="BX52" s="4"/>
      <c r="BY52" s="4"/>
      <c r="BZ52" s="4"/>
      <c r="CA52" s="4"/>
      <c r="CB52" s="4"/>
      <c r="CC52" s="10">
        <f t="shared" si="1"/>
        <v>2970.656415</v>
      </c>
      <c r="CE52" s="23">
        <f t="shared" si="2"/>
        <v>46777.487214999994</v>
      </c>
    </row>
    <row r="53" spans="1:83" ht="12.75">
      <c r="A53" s="4" t="s">
        <v>233</v>
      </c>
      <c r="B53" s="4" t="s">
        <v>161</v>
      </c>
      <c r="C53" s="4" t="s">
        <v>177</v>
      </c>
      <c r="D53" s="4" t="s">
        <v>234</v>
      </c>
      <c r="G53" s="4" t="s">
        <v>69</v>
      </c>
      <c r="H53" s="5" t="s">
        <v>235</v>
      </c>
      <c r="I53" s="6">
        <v>23678.2</v>
      </c>
      <c r="J53" s="4" t="s">
        <v>1654</v>
      </c>
      <c r="K53" s="14">
        <v>27246.53</v>
      </c>
      <c r="L53" s="6">
        <v>16995.6</v>
      </c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6">
        <v>28790.91</v>
      </c>
      <c r="BL53" s="4"/>
      <c r="BM53" s="4"/>
      <c r="BN53" s="24">
        <f t="shared" si="4"/>
        <v>2585.940466666667</v>
      </c>
      <c r="BO53" s="6">
        <v>908.41</v>
      </c>
      <c r="BP53" s="7"/>
      <c r="BQ53" s="7"/>
      <c r="BR53" s="7"/>
      <c r="BS53" s="7"/>
      <c r="BT53" s="7"/>
      <c r="BU53" s="4"/>
      <c r="BV53" s="4"/>
      <c r="BW53" s="4" t="s">
        <v>164</v>
      </c>
      <c r="BX53" s="4"/>
      <c r="BY53" s="4"/>
      <c r="BZ53" s="4"/>
      <c r="CA53" s="4"/>
      <c r="CB53" s="4"/>
      <c r="CC53" s="10">
        <f t="shared" si="1"/>
        <v>2084.359545</v>
      </c>
      <c r="CE53" s="23">
        <f t="shared" si="2"/>
        <v>48912.43001166666</v>
      </c>
    </row>
    <row r="54" spans="1:83" ht="12.75">
      <c r="A54" s="4" t="s">
        <v>236</v>
      </c>
      <c r="B54" s="4" t="s">
        <v>161</v>
      </c>
      <c r="C54" s="4" t="s">
        <v>173</v>
      </c>
      <c r="D54" s="4" t="s">
        <v>139</v>
      </c>
      <c r="G54" s="4" t="s">
        <v>69</v>
      </c>
      <c r="H54" s="5" t="s">
        <v>174</v>
      </c>
      <c r="I54" s="6">
        <v>22094.8</v>
      </c>
      <c r="J54" s="4" t="s">
        <v>1654</v>
      </c>
      <c r="K54" s="14">
        <v>2294.46</v>
      </c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6">
        <v>2469.99</v>
      </c>
      <c r="BL54" s="4"/>
      <c r="BM54" s="4"/>
      <c r="BN54" s="24">
        <f>(BQ54/0.045)*0.1281</f>
        <v>293.9183333333333</v>
      </c>
      <c r="BO54" s="7"/>
      <c r="BP54" s="7"/>
      <c r="BQ54" s="6">
        <v>103.25</v>
      </c>
      <c r="BR54" s="7"/>
      <c r="BS54" s="7"/>
      <c r="BT54" s="7"/>
      <c r="BU54" s="4"/>
      <c r="BV54" s="4"/>
      <c r="BW54" s="4" t="s">
        <v>164</v>
      </c>
      <c r="BX54" s="4"/>
      <c r="BY54" s="4"/>
      <c r="BZ54" s="4"/>
      <c r="CA54" s="4"/>
      <c r="CB54" s="4"/>
      <c r="CC54" s="10">
        <f t="shared" si="1"/>
        <v>175.52618999999999</v>
      </c>
      <c r="CE54" s="23">
        <f t="shared" si="2"/>
        <v>2763.904523333333</v>
      </c>
    </row>
    <row r="55" spans="1:83" ht="12.75">
      <c r="A55" s="4" t="s">
        <v>237</v>
      </c>
      <c r="B55" s="4" t="s">
        <v>161</v>
      </c>
      <c r="C55" s="4" t="s">
        <v>177</v>
      </c>
      <c r="D55" s="4" t="s">
        <v>238</v>
      </c>
      <c r="G55" s="4" t="s">
        <v>69</v>
      </c>
      <c r="H55" s="5" t="s">
        <v>163</v>
      </c>
      <c r="I55" s="6">
        <v>34590.4</v>
      </c>
      <c r="J55" s="4" t="s">
        <v>1654</v>
      </c>
      <c r="K55" s="14">
        <v>35015.17</v>
      </c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6">
        <v>37693.73</v>
      </c>
      <c r="BL55" s="4"/>
      <c r="BM55" s="4"/>
      <c r="BN55" s="24">
        <f aca="true" t="shared" si="5" ref="BN55:BN61">(BO55/0.045)*0.1281</f>
        <v>4485.094133333333</v>
      </c>
      <c r="BO55" s="6">
        <v>1575.56</v>
      </c>
      <c r="BP55" s="7"/>
      <c r="BQ55" s="7"/>
      <c r="BR55" s="7"/>
      <c r="BS55" s="7"/>
      <c r="BT55" s="7"/>
      <c r="BU55" s="4"/>
      <c r="BV55" s="4"/>
      <c r="BW55" s="4" t="s">
        <v>164</v>
      </c>
      <c r="BX55" s="4"/>
      <c r="BY55" s="4"/>
      <c r="BZ55" s="4"/>
      <c r="CA55" s="4"/>
      <c r="CB55" s="4"/>
      <c r="CC55" s="10">
        <f t="shared" si="1"/>
        <v>2678.660505</v>
      </c>
      <c r="CE55" s="23">
        <f t="shared" si="2"/>
        <v>42178.92463833333</v>
      </c>
    </row>
    <row r="56" spans="1:83" ht="12.75">
      <c r="A56" s="4" t="s">
        <v>239</v>
      </c>
      <c r="B56" s="4" t="s">
        <v>161</v>
      </c>
      <c r="C56" s="4" t="s">
        <v>1689</v>
      </c>
      <c r="D56" s="4" t="s">
        <v>240</v>
      </c>
      <c r="G56" s="4" t="s">
        <v>69</v>
      </c>
      <c r="H56" s="5" t="s">
        <v>241</v>
      </c>
      <c r="I56" s="6">
        <v>50341.2</v>
      </c>
      <c r="J56" s="4" t="s">
        <v>1654</v>
      </c>
      <c r="K56" s="14">
        <v>58404.4</v>
      </c>
      <c r="L56" s="6">
        <v>13547.44</v>
      </c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6">
        <v>62459.04</v>
      </c>
      <c r="BL56" s="4"/>
      <c r="BM56" s="4"/>
      <c r="BN56" s="24">
        <f t="shared" si="5"/>
        <v>6789.7554666666665</v>
      </c>
      <c r="BO56" s="6">
        <v>2385.16</v>
      </c>
      <c r="BP56" s="7"/>
      <c r="BQ56" s="7"/>
      <c r="BR56" s="7"/>
      <c r="BS56" s="7"/>
      <c r="BT56" s="7"/>
      <c r="BU56" s="4"/>
      <c r="BV56" s="4"/>
      <c r="BW56" s="4" t="s">
        <v>164</v>
      </c>
      <c r="BX56" s="4"/>
      <c r="BY56" s="4"/>
      <c r="BZ56" s="4"/>
      <c r="CA56" s="4"/>
      <c r="CB56" s="4"/>
      <c r="CC56" s="10">
        <f t="shared" si="1"/>
        <v>4467.9366</v>
      </c>
      <c r="CE56" s="23">
        <f t="shared" si="2"/>
        <v>83209.53206666667</v>
      </c>
    </row>
    <row r="57" spans="1:83" ht="12.75" customHeight="1">
      <c r="A57" s="4" t="s">
        <v>242</v>
      </c>
      <c r="B57" s="4" t="s">
        <v>161</v>
      </c>
      <c r="C57" s="4" t="s">
        <v>244</v>
      </c>
      <c r="D57" s="4" t="s">
        <v>243</v>
      </c>
      <c r="G57" s="4" t="s">
        <v>69</v>
      </c>
      <c r="H57" s="5" t="s">
        <v>245</v>
      </c>
      <c r="I57" s="6">
        <v>33451.6</v>
      </c>
      <c r="J57" s="4" t="s">
        <v>1654</v>
      </c>
      <c r="K57" s="14">
        <v>38100.01</v>
      </c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6">
        <v>41001.11</v>
      </c>
      <c r="BL57" s="4"/>
      <c r="BM57" s="4"/>
      <c r="BN57" s="24">
        <f t="shared" si="5"/>
        <v>4857.608933333333</v>
      </c>
      <c r="BO57" s="6">
        <v>1706.42</v>
      </c>
      <c r="BP57" s="7"/>
      <c r="BQ57" s="7"/>
      <c r="BR57" s="7"/>
      <c r="BS57" s="7"/>
      <c r="BT57" s="7"/>
      <c r="BU57" s="4"/>
      <c r="BV57" s="4"/>
      <c r="BW57" s="4" t="s">
        <v>164</v>
      </c>
      <c r="BX57" s="4"/>
      <c r="BY57" s="4"/>
      <c r="BZ57" s="4"/>
      <c r="CA57" s="4"/>
      <c r="CB57" s="4"/>
      <c r="CC57" s="10">
        <f t="shared" si="1"/>
        <v>2914.6507650000003</v>
      </c>
      <c r="CE57" s="23">
        <f t="shared" si="2"/>
        <v>45872.26969833333</v>
      </c>
    </row>
    <row r="58" spans="1:83" ht="12.75">
      <c r="A58" s="4" t="s">
        <v>246</v>
      </c>
      <c r="B58" s="4" t="s">
        <v>161</v>
      </c>
      <c r="C58" s="4" t="s">
        <v>177</v>
      </c>
      <c r="D58" s="4" t="s">
        <v>247</v>
      </c>
      <c r="G58" s="4" t="s">
        <v>69</v>
      </c>
      <c r="H58" s="5" t="s">
        <v>248</v>
      </c>
      <c r="I58" s="6">
        <v>28464.8</v>
      </c>
      <c r="J58" s="4" t="s">
        <v>1654</v>
      </c>
      <c r="K58" s="14">
        <v>33201.7</v>
      </c>
      <c r="L58" s="6">
        <v>5636.16</v>
      </c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6">
        <v>35592.77</v>
      </c>
      <c r="BL58" s="4"/>
      <c r="BM58" s="4"/>
      <c r="BN58" s="24">
        <f t="shared" si="5"/>
        <v>4004.0928666666664</v>
      </c>
      <c r="BO58" s="6">
        <v>1406.59</v>
      </c>
      <c r="BP58" s="7"/>
      <c r="BQ58" s="7"/>
      <c r="BR58" s="7"/>
      <c r="BS58" s="7"/>
      <c r="BT58" s="7"/>
      <c r="BU58" s="4"/>
      <c r="BV58" s="4"/>
      <c r="BW58" s="4" t="s">
        <v>164</v>
      </c>
      <c r="BX58" s="4"/>
      <c r="BY58" s="4"/>
      <c r="BZ58" s="4"/>
      <c r="CA58" s="4"/>
      <c r="CB58" s="4"/>
      <c r="CC58" s="10">
        <f t="shared" si="1"/>
        <v>2539.93005</v>
      </c>
      <c r="CE58" s="23">
        <f t="shared" si="2"/>
        <v>45381.88291666667</v>
      </c>
    </row>
    <row r="59" spans="1:83" ht="12.75">
      <c r="A59" s="4" t="s">
        <v>249</v>
      </c>
      <c r="B59" s="4" t="s">
        <v>161</v>
      </c>
      <c r="C59" s="4" t="s">
        <v>251</v>
      </c>
      <c r="D59" s="4" t="s">
        <v>250</v>
      </c>
      <c r="G59" s="4" t="s">
        <v>69</v>
      </c>
      <c r="H59" s="5" t="s">
        <v>232</v>
      </c>
      <c r="I59" s="6">
        <v>34398</v>
      </c>
      <c r="J59" s="4" t="s">
        <v>1654</v>
      </c>
      <c r="K59" s="14">
        <v>39824.77</v>
      </c>
      <c r="L59" s="6">
        <v>5636.16</v>
      </c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6">
        <v>42679.96</v>
      </c>
      <c r="BL59" s="4"/>
      <c r="BM59" s="4"/>
      <c r="BN59" s="24">
        <f t="shared" si="5"/>
        <v>4781.489066666667</v>
      </c>
      <c r="BO59" s="6">
        <v>1679.68</v>
      </c>
      <c r="BP59" s="7"/>
      <c r="BQ59" s="7"/>
      <c r="BR59" s="7"/>
      <c r="BS59" s="7"/>
      <c r="BT59" s="7"/>
      <c r="BU59" s="4"/>
      <c r="BV59" s="4"/>
      <c r="BW59" s="4" t="s">
        <v>164</v>
      </c>
      <c r="BX59" s="4"/>
      <c r="BY59" s="4"/>
      <c r="BZ59" s="4"/>
      <c r="CA59" s="4"/>
      <c r="CB59" s="4"/>
      <c r="CC59" s="10">
        <f t="shared" si="1"/>
        <v>3046.5949049999995</v>
      </c>
      <c r="CE59" s="23">
        <f t="shared" si="2"/>
        <v>53289.01397166666</v>
      </c>
    </row>
    <row r="60" spans="1:83" ht="12.75">
      <c r="A60" s="4" t="s">
        <v>252</v>
      </c>
      <c r="B60" s="4" t="s">
        <v>161</v>
      </c>
      <c r="C60" s="4" t="s">
        <v>162</v>
      </c>
      <c r="D60" s="4" t="s">
        <v>253</v>
      </c>
      <c r="G60" s="4" t="s">
        <v>69</v>
      </c>
      <c r="H60" s="5" t="s">
        <v>248</v>
      </c>
      <c r="I60" s="6">
        <v>28464.8</v>
      </c>
      <c r="J60" s="4" t="s">
        <v>1654</v>
      </c>
      <c r="K60" s="14">
        <v>35288.29</v>
      </c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6">
        <v>37987.79</v>
      </c>
      <c r="BL60" s="4"/>
      <c r="BM60" s="4"/>
      <c r="BN60" s="24">
        <f t="shared" si="5"/>
        <v>4520.705933333333</v>
      </c>
      <c r="BO60" s="6">
        <v>1588.07</v>
      </c>
      <c r="BP60" s="7"/>
      <c r="BQ60" s="7"/>
      <c r="BR60" s="7"/>
      <c r="BS60" s="7"/>
      <c r="BT60" s="7"/>
      <c r="BU60" s="4"/>
      <c r="BV60" s="4"/>
      <c r="BW60" s="4" t="s">
        <v>164</v>
      </c>
      <c r="BX60" s="4"/>
      <c r="BY60" s="4"/>
      <c r="BZ60" s="4"/>
      <c r="CA60" s="4"/>
      <c r="CB60" s="4"/>
      <c r="CC60" s="10">
        <f t="shared" si="1"/>
        <v>2699.554185</v>
      </c>
      <c r="CE60" s="23">
        <f t="shared" si="2"/>
        <v>42508.55011833333</v>
      </c>
    </row>
    <row r="61" spans="1:83" ht="12.75">
      <c r="A61" s="4" t="s">
        <v>254</v>
      </c>
      <c r="B61" s="4" t="s">
        <v>161</v>
      </c>
      <c r="C61" s="4" t="s">
        <v>256</v>
      </c>
      <c r="D61" s="4" t="s">
        <v>255</v>
      </c>
      <c r="G61" s="4" t="s">
        <v>69</v>
      </c>
      <c r="H61" s="5" t="s">
        <v>257</v>
      </c>
      <c r="I61" s="6">
        <v>24351.6</v>
      </c>
      <c r="J61" s="4" t="s">
        <v>1654</v>
      </c>
      <c r="K61" s="14">
        <v>28183.79</v>
      </c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6">
        <v>30274.8</v>
      </c>
      <c r="BL61" s="4"/>
      <c r="BM61" s="4"/>
      <c r="BN61" s="24">
        <f t="shared" si="5"/>
        <v>3501.2292</v>
      </c>
      <c r="BO61" s="6">
        <v>1229.94</v>
      </c>
      <c r="BP61" s="7"/>
      <c r="BQ61" s="7"/>
      <c r="BR61" s="7"/>
      <c r="BS61" s="7"/>
      <c r="BT61" s="7"/>
      <c r="BU61" s="4"/>
      <c r="BV61" s="4"/>
      <c r="BW61" s="4" t="s">
        <v>164</v>
      </c>
      <c r="BX61" s="4"/>
      <c r="BY61" s="4"/>
      <c r="BZ61" s="4"/>
      <c r="CA61" s="4"/>
      <c r="CB61" s="4"/>
      <c r="CC61" s="10">
        <f t="shared" si="1"/>
        <v>2156.059935</v>
      </c>
      <c r="CE61" s="23">
        <f t="shared" si="2"/>
        <v>33841.079135</v>
      </c>
    </row>
    <row r="62" spans="1:83" ht="12.75">
      <c r="A62" s="4" t="s">
        <v>258</v>
      </c>
      <c r="B62" s="4" t="s">
        <v>161</v>
      </c>
      <c r="C62" s="4" t="s">
        <v>256</v>
      </c>
      <c r="D62" s="4" t="s">
        <v>259</v>
      </c>
      <c r="G62" s="4" t="s">
        <v>69</v>
      </c>
      <c r="H62" s="5" t="s">
        <v>167</v>
      </c>
      <c r="I62" s="6">
        <v>22367.8</v>
      </c>
      <c r="J62" s="4" t="s">
        <v>1654</v>
      </c>
      <c r="K62" s="14">
        <v>26976.14</v>
      </c>
      <c r="L62" s="6">
        <v>14629.05</v>
      </c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6">
        <v>28602.97</v>
      </c>
      <c r="BL62" s="4"/>
      <c r="BM62" s="4"/>
      <c r="BN62" s="24">
        <f>(BQ62/0.045)*0.1281</f>
        <v>2723.889933333333</v>
      </c>
      <c r="BO62" s="7"/>
      <c r="BP62" s="7"/>
      <c r="BQ62" s="6">
        <v>956.87</v>
      </c>
      <c r="BR62" s="7"/>
      <c r="BS62" s="7"/>
      <c r="BT62" s="7"/>
      <c r="BU62" s="4"/>
      <c r="BV62" s="4"/>
      <c r="BW62" s="4" t="s">
        <v>164</v>
      </c>
      <c r="BX62" s="4"/>
      <c r="BY62" s="4"/>
      <c r="BZ62" s="4"/>
      <c r="CA62" s="4"/>
      <c r="CB62" s="4"/>
      <c r="CC62" s="10">
        <f t="shared" si="1"/>
        <v>2063.67471</v>
      </c>
      <c r="CE62" s="23">
        <f t="shared" si="2"/>
        <v>46392.754643333334</v>
      </c>
    </row>
    <row r="63" spans="1:83" ht="12.75">
      <c r="A63" s="4" t="s">
        <v>260</v>
      </c>
      <c r="B63" s="4" t="s">
        <v>161</v>
      </c>
      <c r="C63" s="4" t="s">
        <v>262</v>
      </c>
      <c r="D63" s="4" t="s">
        <v>261</v>
      </c>
      <c r="G63" s="4" t="s">
        <v>69</v>
      </c>
      <c r="H63" s="5" t="s">
        <v>263</v>
      </c>
      <c r="I63" s="6">
        <v>24788.4</v>
      </c>
      <c r="J63" s="4" t="s">
        <v>1654</v>
      </c>
      <c r="K63" s="14">
        <v>27094.15</v>
      </c>
      <c r="L63" s="6">
        <v>8987.56</v>
      </c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6">
        <v>28937.62</v>
      </c>
      <c r="BL63" s="4"/>
      <c r="BM63" s="4"/>
      <c r="BN63" s="24">
        <f>(BO63/0.045)*0.1281</f>
        <v>3086.8684000000003</v>
      </c>
      <c r="BO63" s="6">
        <v>1084.38</v>
      </c>
      <c r="BP63" s="7"/>
      <c r="BQ63" s="7"/>
      <c r="BR63" s="7"/>
      <c r="BS63" s="7"/>
      <c r="BT63" s="7"/>
      <c r="BU63" s="4"/>
      <c r="BV63" s="4"/>
      <c r="BW63" s="4" t="s">
        <v>164</v>
      </c>
      <c r="BX63" s="4"/>
      <c r="BY63" s="4"/>
      <c r="BZ63" s="4"/>
      <c r="CA63" s="4"/>
      <c r="CB63" s="4"/>
      <c r="CC63" s="10">
        <f t="shared" si="1"/>
        <v>2072.702475</v>
      </c>
      <c r="CE63" s="23">
        <f t="shared" si="2"/>
        <v>41241.280875</v>
      </c>
    </row>
    <row r="64" spans="1:83" ht="12.75">
      <c r="A64" s="4" t="s">
        <v>264</v>
      </c>
      <c r="B64" s="4" t="s">
        <v>161</v>
      </c>
      <c r="C64" s="4" t="s">
        <v>186</v>
      </c>
      <c r="D64" s="4" t="s">
        <v>265</v>
      </c>
      <c r="G64" s="4" t="s">
        <v>69</v>
      </c>
      <c r="H64" s="5" t="s">
        <v>266</v>
      </c>
      <c r="I64" s="6">
        <v>31340.4</v>
      </c>
      <c r="J64" s="4" t="s">
        <v>1654</v>
      </c>
      <c r="K64" s="14">
        <v>36102.79</v>
      </c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6">
        <v>38864.6</v>
      </c>
      <c r="BL64" s="4"/>
      <c r="BM64" s="4"/>
      <c r="BN64" s="24">
        <f>(BO64/0.045)*0.1281</f>
        <v>4624.552333333333</v>
      </c>
      <c r="BO64" s="6">
        <v>1624.55</v>
      </c>
      <c r="BP64" s="7"/>
      <c r="BQ64" s="7"/>
      <c r="BR64" s="7"/>
      <c r="BS64" s="7"/>
      <c r="BT64" s="7"/>
      <c r="BU64" s="4"/>
      <c r="BV64" s="4"/>
      <c r="BW64" s="4" t="s">
        <v>164</v>
      </c>
      <c r="BX64" s="4"/>
      <c r="BY64" s="4"/>
      <c r="BZ64" s="4"/>
      <c r="CA64" s="4"/>
      <c r="CB64" s="4"/>
      <c r="CC64" s="10">
        <f t="shared" si="1"/>
        <v>2761.863435</v>
      </c>
      <c r="CE64" s="23">
        <f t="shared" si="2"/>
        <v>43489.20576833333</v>
      </c>
    </row>
    <row r="65" spans="1:83" ht="12.75">
      <c r="A65" s="4" t="s">
        <v>267</v>
      </c>
      <c r="B65" s="4" t="s">
        <v>161</v>
      </c>
      <c r="C65" s="4" t="s">
        <v>1690</v>
      </c>
      <c r="D65" s="4" t="s">
        <v>268</v>
      </c>
      <c r="G65" s="4" t="s">
        <v>69</v>
      </c>
      <c r="H65" s="5" t="s">
        <v>269</v>
      </c>
      <c r="I65" s="6">
        <v>35435.4</v>
      </c>
      <c r="J65" s="4" t="s">
        <v>1654</v>
      </c>
      <c r="K65" s="14">
        <v>22146.63</v>
      </c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6">
        <v>23840.82</v>
      </c>
      <c r="BL65" s="4"/>
      <c r="BM65" s="4"/>
      <c r="BN65" s="24">
        <f>(BO65/0.045)*0.1281</f>
        <v>2836.959533333333</v>
      </c>
      <c r="BO65" s="6">
        <v>996.59</v>
      </c>
      <c r="BP65" s="7"/>
      <c r="BQ65" s="7"/>
      <c r="BR65" s="7"/>
      <c r="BS65" s="7"/>
      <c r="BT65" s="7"/>
      <c r="BU65" s="4"/>
      <c r="BV65" s="4"/>
      <c r="BW65" s="4"/>
      <c r="BX65" s="4"/>
      <c r="BY65" s="4"/>
      <c r="BZ65" s="4"/>
      <c r="CA65" s="4"/>
      <c r="CB65" s="4"/>
      <c r="CC65" s="10">
        <f t="shared" si="1"/>
        <v>1694.217195</v>
      </c>
      <c r="CE65" s="23">
        <f t="shared" si="2"/>
        <v>26677.806728333337</v>
      </c>
    </row>
    <row r="66" spans="1:83" ht="12.75">
      <c r="A66" s="4" t="s">
        <v>270</v>
      </c>
      <c r="B66" s="4" t="s">
        <v>161</v>
      </c>
      <c r="C66" s="4" t="s">
        <v>110</v>
      </c>
      <c r="D66" s="4" t="s">
        <v>271</v>
      </c>
      <c r="G66" s="4" t="s">
        <v>69</v>
      </c>
      <c r="H66" s="5" t="s">
        <v>71</v>
      </c>
      <c r="I66" s="6">
        <v>21320</v>
      </c>
      <c r="J66" s="4" t="s">
        <v>1654</v>
      </c>
      <c r="K66" s="14">
        <v>1714.34</v>
      </c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6">
        <v>1845.49</v>
      </c>
      <c r="BL66" s="4"/>
      <c r="BM66" s="4"/>
      <c r="BN66" s="24">
        <f>(BQ66/0.045)*0.1281</f>
        <v>210.1409333333333</v>
      </c>
      <c r="BO66" s="7"/>
      <c r="BP66" s="7"/>
      <c r="BQ66" s="6">
        <v>73.82</v>
      </c>
      <c r="BR66" s="7"/>
      <c r="BS66" s="7"/>
      <c r="BT66" s="7"/>
      <c r="BU66" s="4"/>
      <c r="BV66" s="4"/>
      <c r="BW66" s="4"/>
      <c r="BX66" s="4"/>
      <c r="BY66" s="4"/>
      <c r="BZ66" s="4"/>
      <c r="CA66" s="4"/>
      <c r="CB66" s="4"/>
      <c r="CC66" s="10">
        <f t="shared" si="1"/>
        <v>131.14701</v>
      </c>
      <c r="CE66" s="23">
        <f t="shared" si="2"/>
        <v>2055.6279433333334</v>
      </c>
    </row>
    <row r="67" spans="1:83" ht="12.75">
      <c r="A67" s="4" t="s">
        <v>272</v>
      </c>
      <c r="B67" s="4" t="s">
        <v>161</v>
      </c>
      <c r="C67" s="4" t="s">
        <v>110</v>
      </c>
      <c r="D67" s="4" t="s">
        <v>273</v>
      </c>
      <c r="G67" s="4" t="s">
        <v>69</v>
      </c>
      <c r="H67" s="5" t="s">
        <v>274</v>
      </c>
      <c r="I67" s="6">
        <v>0</v>
      </c>
      <c r="J67" s="4" t="s">
        <v>1654</v>
      </c>
      <c r="K67" s="14">
        <v>6487.86</v>
      </c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6">
        <v>6984.18</v>
      </c>
      <c r="BL67" s="4"/>
      <c r="BM67" s="4"/>
      <c r="BN67" s="24">
        <f>(BO67/0.045)*0.1281</f>
        <v>795.3017333333332</v>
      </c>
      <c r="BO67" s="6">
        <v>279.38</v>
      </c>
      <c r="BP67" s="7"/>
      <c r="BQ67" s="7"/>
      <c r="BR67" s="7"/>
      <c r="BS67" s="7"/>
      <c r="BT67" s="7"/>
      <c r="BU67" s="4"/>
      <c r="BV67" s="4"/>
      <c r="BW67" s="4"/>
      <c r="BX67" s="4"/>
      <c r="BY67" s="4"/>
      <c r="BZ67" s="4"/>
      <c r="CA67" s="4"/>
      <c r="CB67" s="4"/>
      <c r="CC67" s="10">
        <f t="shared" si="1"/>
        <v>496.32129</v>
      </c>
      <c r="CE67" s="23">
        <f t="shared" si="2"/>
        <v>7779.483023333332</v>
      </c>
    </row>
    <row r="68" spans="1:83" ht="12.75">
      <c r="A68" s="4" t="s">
        <v>275</v>
      </c>
      <c r="B68" s="4" t="s">
        <v>161</v>
      </c>
      <c r="C68" s="4" t="s">
        <v>202</v>
      </c>
      <c r="D68" s="4" t="s">
        <v>276</v>
      </c>
      <c r="G68" s="4" t="s">
        <v>69</v>
      </c>
      <c r="H68" s="5" t="s">
        <v>277</v>
      </c>
      <c r="I68" s="6">
        <v>25480</v>
      </c>
      <c r="J68" s="4" t="s">
        <v>1654</v>
      </c>
      <c r="K68" s="14">
        <v>1964.94</v>
      </c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6">
        <v>2115.26</v>
      </c>
      <c r="BL68" s="4"/>
      <c r="BM68" s="4"/>
      <c r="BN68" s="24">
        <f>(BQ68/0.045)*0.1281</f>
        <v>240.85646666666665</v>
      </c>
      <c r="BO68" s="7"/>
      <c r="BP68" s="7"/>
      <c r="BQ68" s="6">
        <v>84.61</v>
      </c>
      <c r="BR68" s="7"/>
      <c r="BS68" s="7"/>
      <c r="BT68" s="7"/>
      <c r="BU68" s="4"/>
      <c r="BV68" s="4"/>
      <c r="BW68" s="4"/>
      <c r="BX68" s="4"/>
      <c r="BY68" s="4"/>
      <c r="BZ68" s="4"/>
      <c r="CA68" s="4"/>
      <c r="CB68" s="4"/>
      <c r="CC68" s="10">
        <f t="shared" si="1"/>
        <v>150.31791</v>
      </c>
      <c r="CE68" s="23">
        <f t="shared" si="2"/>
        <v>2356.114376666667</v>
      </c>
    </row>
    <row r="69" spans="1:83" ht="12.75">
      <c r="A69" s="4" t="s">
        <v>278</v>
      </c>
      <c r="B69" s="4" t="s">
        <v>161</v>
      </c>
      <c r="C69" s="4" t="s">
        <v>262</v>
      </c>
      <c r="D69" s="4" t="s">
        <v>279</v>
      </c>
      <c r="G69" s="4" t="s">
        <v>69</v>
      </c>
      <c r="H69" s="5" t="s">
        <v>280</v>
      </c>
      <c r="I69" s="6">
        <v>44207.8</v>
      </c>
      <c r="J69" s="4" t="s">
        <v>1654</v>
      </c>
      <c r="K69" s="14">
        <v>34490.26</v>
      </c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6">
        <v>37128.72</v>
      </c>
      <c r="BL69" s="4"/>
      <c r="BM69" s="4"/>
      <c r="BN69" s="24">
        <f>(BO69/0.045)*0.1281</f>
        <v>4418.0836</v>
      </c>
      <c r="BO69" s="6">
        <v>1552.02</v>
      </c>
      <c r="BP69" s="7"/>
      <c r="BQ69" s="7"/>
      <c r="BR69" s="7"/>
      <c r="BS69" s="7"/>
      <c r="BT69" s="7"/>
      <c r="BU69" s="4"/>
      <c r="BV69" s="4"/>
      <c r="BW69" s="4" t="s">
        <v>164</v>
      </c>
      <c r="BX69" s="4"/>
      <c r="BY69" s="4"/>
      <c r="BZ69" s="4"/>
      <c r="CA69" s="4"/>
      <c r="CB69" s="4"/>
      <c r="CC69" s="10">
        <f t="shared" si="1"/>
        <v>2638.50489</v>
      </c>
      <c r="CE69" s="23">
        <f t="shared" si="2"/>
        <v>41546.848490000004</v>
      </c>
    </row>
    <row r="70" spans="1:83" ht="12.75">
      <c r="A70" s="4" t="s">
        <v>281</v>
      </c>
      <c r="B70" s="4" t="s">
        <v>161</v>
      </c>
      <c r="C70" s="4" t="s">
        <v>177</v>
      </c>
      <c r="D70" s="4" t="s">
        <v>282</v>
      </c>
      <c r="G70" s="4" t="s">
        <v>69</v>
      </c>
      <c r="H70" s="5" t="s">
        <v>174</v>
      </c>
      <c r="I70" s="6">
        <v>22094.8</v>
      </c>
      <c r="J70" s="4" t="s">
        <v>1654</v>
      </c>
      <c r="K70" s="14">
        <v>11982.2</v>
      </c>
      <c r="L70" s="6">
        <v>1320.72</v>
      </c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6">
        <v>12846.26</v>
      </c>
      <c r="BL70" s="4" t="s">
        <v>283</v>
      </c>
      <c r="BM70" s="4"/>
      <c r="BN70" s="24">
        <f>(BO70/0.045)*0.1281</f>
        <v>1446.9322</v>
      </c>
      <c r="BO70" s="6">
        <v>508.29</v>
      </c>
      <c r="BP70" s="7"/>
      <c r="BQ70" s="7"/>
      <c r="BR70" s="7"/>
      <c r="BS70" s="7"/>
      <c r="BT70" s="7"/>
      <c r="BU70" s="4"/>
      <c r="BV70" s="4"/>
      <c r="BW70" s="4" t="s">
        <v>164</v>
      </c>
      <c r="BX70" s="4"/>
      <c r="BY70" s="4"/>
      <c r="BZ70" s="4"/>
      <c r="CA70" s="4"/>
      <c r="CB70" s="4"/>
      <c r="CC70" s="10">
        <f t="shared" si="1"/>
        <v>916.6383000000001</v>
      </c>
      <c r="CE70" s="23">
        <f t="shared" si="2"/>
        <v>15666.4905</v>
      </c>
    </row>
    <row r="71" spans="1:80" ht="12.75">
      <c r="A71" s="4"/>
      <c r="B71" s="4"/>
      <c r="C71" s="4"/>
      <c r="D71" s="4"/>
      <c r="G71" s="4"/>
      <c r="H71" s="5"/>
      <c r="I71" s="6"/>
      <c r="J71" s="4"/>
      <c r="K71" s="14"/>
      <c r="L71" s="6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6"/>
      <c r="BL71" s="4"/>
      <c r="BM71" s="4"/>
      <c r="BN71" s="24"/>
      <c r="BO71" s="6"/>
      <c r="BP71" s="7"/>
      <c r="BQ71" s="7"/>
      <c r="BR71" s="7"/>
      <c r="BS71" s="7"/>
      <c r="BT71" s="7"/>
      <c r="BU71" s="4"/>
      <c r="BV71" s="4"/>
      <c r="BW71" s="4"/>
      <c r="BX71" s="4"/>
      <c r="BY71" s="4"/>
      <c r="BZ71" s="4"/>
      <c r="CA71" s="4"/>
      <c r="CB71" s="4"/>
    </row>
    <row r="72" spans="1:83" ht="12.75">
      <c r="A72" s="4" t="s">
        <v>284</v>
      </c>
      <c r="B72" s="4" t="s">
        <v>286</v>
      </c>
      <c r="C72" s="4" t="s">
        <v>287</v>
      </c>
      <c r="D72" s="4" t="s">
        <v>285</v>
      </c>
      <c r="G72" s="4" t="s">
        <v>69</v>
      </c>
      <c r="H72" s="5" t="s">
        <v>288</v>
      </c>
      <c r="I72" s="6">
        <v>26954.2</v>
      </c>
      <c r="J72" s="4" t="s">
        <v>1654</v>
      </c>
      <c r="K72" s="14">
        <v>25152.14</v>
      </c>
      <c r="L72" s="6">
        <v>11823.36</v>
      </c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6">
        <v>26720</v>
      </c>
      <c r="BL72" s="4"/>
      <c r="BM72" s="4"/>
      <c r="BN72" s="24">
        <f>(BO72/0.045)*0.1281</f>
        <v>2625.395266666667</v>
      </c>
      <c r="BO72" s="6">
        <v>922.27</v>
      </c>
      <c r="BP72" s="7"/>
      <c r="BQ72" s="7"/>
      <c r="BR72" s="7"/>
      <c r="BS72" s="7"/>
      <c r="BT72" s="7"/>
      <c r="BU72" s="4"/>
      <c r="BV72" s="4"/>
      <c r="BW72" s="4"/>
      <c r="BX72" s="4"/>
      <c r="BY72" s="4"/>
      <c r="BZ72" s="4"/>
      <c r="CA72" s="4"/>
      <c r="CB72" s="4"/>
      <c r="CC72" s="10">
        <f aca="true" t="shared" si="6" ref="CC72:CC137">K72*0.0765</f>
        <v>1924.13871</v>
      </c>
      <c r="CE72" s="23">
        <f aca="true" t="shared" si="7" ref="CE72:CE137">K72+L72+BN72+CC72</f>
        <v>41525.033976666666</v>
      </c>
    </row>
    <row r="73" spans="1:83" ht="12.75">
      <c r="A73" s="4" t="s">
        <v>289</v>
      </c>
      <c r="B73" s="4" t="s">
        <v>286</v>
      </c>
      <c r="C73" s="4" t="s">
        <v>1691</v>
      </c>
      <c r="D73" s="4" t="s">
        <v>290</v>
      </c>
      <c r="G73" s="4" t="s">
        <v>69</v>
      </c>
      <c r="H73" s="5" t="s">
        <v>291</v>
      </c>
      <c r="I73" s="6">
        <v>0</v>
      </c>
      <c r="J73" s="4" t="s">
        <v>1654</v>
      </c>
      <c r="K73" s="14">
        <v>35493.22</v>
      </c>
      <c r="L73" s="6">
        <v>5636.16</v>
      </c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6">
        <v>37834.28</v>
      </c>
      <c r="BL73" s="4"/>
      <c r="BM73" s="4"/>
      <c r="BN73" s="24">
        <f>(BO73/0.045)*0.1281</f>
        <v>3911.376933333333</v>
      </c>
      <c r="BO73" s="6">
        <v>1374.02</v>
      </c>
      <c r="BP73" s="7"/>
      <c r="BQ73" s="7"/>
      <c r="BR73" s="7"/>
      <c r="BS73" s="7"/>
      <c r="BT73" s="7"/>
      <c r="BU73" s="4"/>
      <c r="BV73" s="4"/>
      <c r="BW73" s="4"/>
      <c r="BX73" s="4"/>
      <c r="BY73" s="4"/>
      <c r="BZ73" s="4"/>
      <c r="CA73" s="4"/>
      <c r="CB73" s="4"/>
      <c r="CC73" s="10">
        <f t="shared" si="6"/>
        <v>2715.23133</v>
      </c>
      <c r="CE73" s="23">
        <f t="shared" si="7"/>
        <v>47755.98826333334</v>
      </c>
    </row>
    <row r="74" spans="1:83" ht="12.75">
      <c r="A74" s="4" t="s">
        <v>292</v>
      </c>
      <c r="B74" s="4" t="s">
        <v>286</v>
      </c>
      <c r="C74" s="4" t="s">
        <v>294</v>
      </c>
      <c r="D74" s="4" t="s">
        <v>293</v>
      </c>
      <c r="G74" s="4" t="s">
        <v>69</v>
      </c>
      <c r="H74" s="5" t="s">
        <v>295</v>
      </c>
      <c r="I74" s="6">
        <v>0</v>
      </c>
      <c r="J74" s="4" t="s">
        <v>1654</v>
      </c>
      <c r="K74" s="14">
        <v>22640.06</v>
      </c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6">
        <v>24372.03</v>
      </c>
      <c r="BL74" s="4"/>
      <c r="BM74" s="4"/>
      <c r="BN74" s="24">
        <f>(BO74/0.045)*0.1281</f>
        <v>2900.240933333333</v>
      </c>
      <c r="BO74" s="6">
        <v>1018.82</v>
      </c>
      <c r="BP74" s="7"/>
      <c r="BQ74" s="7"/>
      <c r="BR74" s="7"/>
      <c r="BS74" s="7"/>
      <c r="BT74" s="7"/>
      <c r="BU74" s="4"/>
      <c r="BV74" s="4"/>
      <c r="BW74" s="4"/>
      <c r="BX74" s="4"/>
      <c r="BY74" s="4"/>
      <c r="BZ74" s="4"/>
      <c r="CA74" s="4"/>
      <c r="CB74" s="4"/>
      <c r="CC74" s="10">
        <f t="shared" si="6"/>
        <v>1731.96459</v>
      </c>
      <c r="CE74" s="23">
        <f t="shared" si="7"/>
        <v>27272.265523333335</v>
      </c>
    </row>
    <row r="75" spans="1:83" ht="12.75">
      <c r="A75" s="4" t="s">
        <v>296</v>
      </c>
      <c r="B75" s="4" t="s">
        <v>286</v>
      </c>
      <c r="C75" s="4" t="s">
        <v>294</v>
      </c>
      <c r="D75" s="4" t="s">
        <v>297</v>
      </c>
      <c r="G75" s="4" t="s">
        <v>69</v>
      </c>
      <c r="H75" s="5" t="s">
        <v>91</v>
      </c>
      <c r="I75" s="6">
        <v>0</v>
      </c>
      <c r="J75" s="4" t="s">
        <v>1655</v>
      </c>
      <c r="K75" s="14">
        <v>12600.3</v>
      </c>
      <c r="L75" s="7"/>
      <c r="M75" s="6">
        <v>45</v>
      </c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6">
        <v>13564.23</v>
      </c>
      <c r="BL75" s="4"/>
      <c r="BM75" s="4"/>
      <c r="BN75" s="24">
        <f>(BQ75/0.045)*0.1281</f>
        <v>99.94646666666667</v>
      </c>
      <c r="BO75" s="7"/>
      <c r="BP75" s="7"/>
      <c r="BQ75" s="6">
        <v>35.11</v>
      </c>
      <c r="BR75" s="7"/>
      <c r="BS75" s="7"/>
      <c r="BT75" s="7"/>
      <c r="BU75" s="4"/>
      <c r="BV75" s="4"/>
      <c r="BW75" s="4"/>
      <c r="BX75" s="4"/>
      <c r="BY75" s="4"/>
      <c r="BZ75" s="4"/>
      <c r="CA75" s="4"/>
      <c r="CB75" s="4"/>
      <c r="CC75" s="10">
        <f t="shared" si="6"/>
        <v>963.9229499999999</v>
      </c>
      <c r="CE75" s="23">
        <f t="shared" si="7"/>
        <v>13664.169416666666</v>
      </c>
    </row>
    <row r="76" spans="1:83" ht="12.75">
      <c r="A76" s="4" t="s">
        <v>298</v>
      </c>
      <c r="B76" s="4" t="s">
        <v>286</v>
      </c>
      <c r="C76" s="4" t="s">
        <v>294</v>
      </c>
      <c r="D76" s="4" t="s">
        <v>185</v>
      </c>
      <c r="G76" s="4" t="s">
        <v>69</v>
      </c>
      <c r="H76" s="5" t="s">
        <v>295</v>
      </c>
      <c r="I76" s="6">
        <v>0</v>
      </c>
      <c r="J76" s="4" t="s">
        <v>1655</v>
      </c>
      <c r="K76" s="14">
        <v>6769.88</v>
      </c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6">
        <v>7287.77</v>
      </c>
      <c r="BL76" s="4"/>
      <c r="BM76" s="4"/>
      <c r="BN76" s="24"/>
      <c r="BO76" s="7"/>
      <c r="BP76" s="7"/>
      <c r="BQ76" s="7"/>
      <c r="BR76" s="7"/>
      <c r="BS76" s="7"/>
      <c r="BT76" s="7"/>
      <c r="BU76" s="4"/>
      <c r="BV76" s="4"/>
      <c r="BW76" s="4"/>
      <c r="BX76" s="4"/>
      <c r="BY76" s="4"/>
      <c r="BZ76" s="4"/>
      <c r="CA76" s="4"/>
      <c r="CB76" s="4"/>
      <c r="CC76" s="10">
        <f t="shared" si="6"/>
        <v>517.89582</v>
      </c>
      <c r="CE76" s="23">
        <f t="shared" si="7"/>
        <v>7287.77582</v>
      </c>
    </row>
    <row r="77" spans="1:83" ht="12.75">
      <c r="A77" s="4" t="s">
        <v>299</v>
      </c>
      <c r="B77" s="4" t="s">
        <v>286</v>
      </c>
      <c r="C77" s="4" t="s">
        <v>294</v>
      </c>
      <c r="D77" s="4" t="s">
        <v>300</v>
      </c>
      <c r="G77" s="4" t="s">
        <v>69</v>
      </c>
      <c r="H77" s="5" t="s">
        <v>91</v>
      </c>
      <c r="I77" s="6">
        <v>0</v>
      </c>
      <c r="J77" s="4" t="s">
        <v>1655</v>
      </c>
      <c r="K77" s="14">
        <v>5542.8</v>
      </c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6">
        <v>5966.84</v>
      </c>
      <c r="BL77" s="4"/>
      <c r="BM77" s="4"/>
      <c r="BN77" s="24"/>
      <c r="BO77" s="7"/>
      <c r="BP77" s="7"/>
      <c r="BQ77" s="7"/>
      <c r="BR77" s="7"/>
      <c r="BS77" s="7"/>
      <c r="BT77" s="7"/>
      <c r="BU77" s="4"/>
      <c r="BV77" s="4"/>
      <c r="BW77" s="4"/>
      <c r="BX77" s="4"/>
      <c r="BY77" s="4"/>
      <c r="BZ77" s="4"/>
      <c r="CA77" s="4"/>
      <c r="CB77" s="4"/>
      <c r="CC77" s="10">
        <f t="shared" si="6"/>
        <v>424.0242</v>
      </c>
      <c r="CE77" s="23">
        <f t="shared" si="7"/>
        <v>5966.8242</v>
      </c>
    </row>
    <row r="78" spans="1:83" ht="12.75">
      <c r="A78" s="4" t="s">
        <v>301</v>
      </c>
      <c r="B78" s="4" t="s">
        <v>286</v>
      </c>
      <c r="C78" s="4" t="s">
        <v>294</v>
      </c>
      <c r="D78" s="4" t="s">
        <v>302</v>
      </c>
      <c r="G78" s="4" t="s">
        <v>69</v>
      </c>
      <c r="H78" s="5" t="s">
        <v>295</v>
      </c>
      <c r="I78" s="6">
        <v>0</v>
      </c>
      <c r="J78" s="4" t="s">
        <v>1655</v>
      </c>
      <c r="K78" s="14">
        <v>5824.82</v>
      </c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6">
        <v>6270.42</v>
      </c>
      <c r="BL78" s="4"/>
      <c r="BM78" s="4"/>
      <c r="BN78" s="24"/>
      <c r="BO78" s="7"/>
      <c r="BP78" s="7"/>
      <c r="BQ78" s="7"/>
      <c r="BR78" s="7"/>
      <c r="BS78" s="7"/>
      <c r="BT78" s="7"/>
      <c r="BU78" s="4"/>
      <c r="BV78" s="4"/>
      <c r="BW78" s="4"/>
      <c r="BX78" s="4"/>
      <c r="BY78" s="4"/>
      <c r="BZ78" s="4"/>
      <c r="CA78" s="4"/>
      <c r="CB78" s="4"/>
      <c r="CC78" s="10">
        <f t="shared" si="6"/>
        <v>445.59873</v>
      </c>
      <c r="CE78" s="23">
        <f t="shared" si="7"/>
        <v>6270.418729999999</v>
      </c>
    </row>
    <row r="79" spans="1:83" ht="12.75">
      <c r="A79" s="4" t="s">
        <v>303</v>
      </c>
      <c r="B79" s="4" t="s">
        <v>286</v>
      </c>
      <c r="C79" s="4" t="s">
        <v>294</v>
      </c>
      <c r="D79" s="4" t="s">
        <v>304</v>
      </c>
      <c r="G79" s="4" t="s">
        <v>69</v>
      </c>
      <c r="H79" s="5" t="s">
        <v>295</v>
      </c>
      <c r="I79" s="6">
        <v>0</v>
      </c>
      <c r="J79" s="4" t="s">
        <v>1655</v>
      </c>
      <c r="K79" s="14">
        <v>4792.31</v>
      </c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6">
        <v>5158.94</v>
      </c>
      <c r="BL79" s="4"/>
      <c r="BM79" s="4"/>
      <c r="BN79" s="24"/>
      <c r="BO79" s="7"/>
      <c r="BP79" s="7"/>
      <c r="BQ79" s="7"/>
      <c r="BR79" s="7"/>
      <c r="BS79" s="7"/>
      <c r="BT79" s="7"/>
      <c r="BU79" s="4"/>
      <c r="BV79" s="4"/>
      <c r="BW79" s="4"/>
      <c r="BX79" s="4"/>
      <c r="BY79" s="4"/>
      <c r="BZ79" s="4"/>
      <c r="CA79" s="4"/>
      <c r="CB79" s="4"/>
      <c r="CC79" s="10">
        <f t="shared" si="6"/>
        <v>366.611715</v>
      </c>
      <c r="CE79" s="23">
        <f t="shared" si="7"/>
        <v>5158.921715</v>
      </c>
    </row>
    <row r="80" spans="1:80" ht="12.75">
      <c r="A80" s="4"/>
      <c r="B80" s="4"/>
      <c r="C80" s="4"/>
      <c r="D80" s="4"/>
      <c r="G80" s="4"/>
      <c r="H80" s="5"/>
      <c r="I80" s="6"/>
      <c r="J80" s="4"/>
      <c r="K80" s="14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6"/>
      <c r="BL80" s="4"/>
      <c r="BM80" s="4"/>
      <c r="BN80" s="24"/>
      <c r="BO80" s="7"/>
      <c r="BP80" s="7"/>
      <c r="BQ80" s="7"/>
      <c r="BR80" s="7"/>
      <c r="BS80" s="7"/>
      <c r="BT80" s="7"/>
      <c r="BU80" s="4"/>
      <c r="BV80" s="4"/>
      <c r="BW80" s="4"/>
      <c r="BX80" s="4"/>
      <c r="BY80" s="4"/>
      <c r="BZ80" s="4"/>
      <c r="CA80" s="4"/>
      <c r="CB80" s="4"/>
    </row>
    <row r="81" spans="1:83" ht="12.75">
      <c r="A81" s="4" t="s">
        <v>307</v>
      </c>
      <c r="B81" s="4" t="s">
        <v>309</v>
      </c>
      <c r="C81" s="4" t="s">
        <v>310</v>
      </c>
      <c r="D81" s="4" t="s">
        <v>308</v>
      </c>
      <c r="G81" s="4" t="s">
        <v>80</v>
      </c>
      <c r="H81" s="5" t="s">
        <v>311</v>
      </c>
      <c r="I81" s="6">
        <v>38916.8</v>
      </c>
      <c r="J81" s="4" t="s">
        <v>1654</v>
      </c>
      <c r="K81" s="14">
        <v>40990.41</v>
      </c>
      <c r="L81" s="7"/>
      <c r="M81" s="6">
        <v>1463.69</v>
      </c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6">
        <v>525</v>
      </c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6">
        <v>44126.15</v>
      </c>
      <c r="BL81" s="4"/>
      <c r="BM81" s="4"/>
      <c r="BN81" s="24">
        <f>(BQ81+BO81)/0.045*0.1281</f>
        <v>5250.762066666666</v>
      </c>
      <c r="BO81" s="6">
        <v>67.36</v>
      </c>
      <c r="BP81" s="7"/>
      <c r="BQ81" s="6">
        <v>1777.17</v>
      </c>
      <c r="BR81" s="7"/>
      <c r="BS81" s="7"/>
      <c r="BT81" s="7"/>
      <c r="BU81" s="4"/>
      <c r="BV81" s="4"/>
      <c r="BW81" s="4"/>
      <c r="BX81" s="4"/>
      <c r="BY81" s="4"/>
      <c r="BZ81" s="4"/>
      <c r="CA81" s="4" t="s">
        <v>151</v>
      </c>
      <c r="CB81" s="4"/>
      <c r="CC81" s="10">
        <f t="shared" si="6"/>
        <v>3135.7663650000004</v>
      </c>
      <c r="CE81" s="23">
        <f t="shared" si="7"/>
        <v>49376.93843166667</v>
      </c>
    </row>
    <row r="82" spans="1:83" ht="12.75">
      <c r="A82" s="4" t="s">
        <v>312</v>
      </c>
      <c r="B82" s="4" t="s">
        <v>309</v>
      </c>
      <c r="C82" s="4" t="s">
        <v>310</v>
      </c>
      <c r="D82" s="4" t="s">
        <v>313</v>
      </c>
      <c r="G82" s="4" t="s">
        <v>80</v>
      </c>
      <c r="H82" s="5" t="s">
        <v>311</v>
      </c>
      <c r="I82" s="6">
        <v>38916.8</v>
      </c>
      <c r="J82" s="4" t="s">
        <v>1654</v>
      </c>
      <c r="K82" s="14">
        <v>28084.74</v>
      </c>
      <c r="L82" s="7"/>
      <c r="M82" s="6">
        <v>56.13</v>
      </c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6">
        <v>750</v>
      </c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6">
        <v>30233.22</v>
      </c>
      <c r="BL82" s="4"/>
      <c r="BM82" s="4"/>
      <c r="BN82" s="24">
        <f aca="true" t="shared" si="8" ref="BN82:BN88">(BQ82+BO82)/0.045*0.1281</f>
        <v>3597.702733333333</v>
      </c>
      <c r="BO82" s="6">
        <v>1263.83</v>
      </c>
      <c r="BP82" s="7"/>
      <c r="BQ82" s="7"/>
      <c r="BR82" s="7"/>
      <c r="BS82" s="7"/>
      <c r="BT82" s="7"/>
      <c r="BU82" s="4"/>
      <c r="BV82" s="4"/>
      <c r="BW82" s="4"/>
      <c r="BX82" s="4"/>
      <c r="BY82" s="4"/>
      <c r="BZ82" s="4"/>
      <c r="CA82" s="4" t="s">
        <v>151</v>
      </c>
      <c r="CB82" s="4"/>
      <c r="CC82" s="10">
        <f t="shared" si="6"/>
        <v>2148.48261</v>
      </c>
      <c r="CE82" s="23">
        <f t="shared" si="7"/>
        <v>33830.925343333336</v>
      </c>
    </row>
    <row r="83" spans="1:83" ht="12.75">
      <c r="A83" s="4" t="s">
        <v>314</v>
      </c>
      <c r="B83" s="4" t="s">
        <v>309</v>
      </c>
      <c r="C83" s="4" t="s">
        <v>1664</v>
      </c>
      <c r="D83" s="4" t="s">
        <v>315</v>
      </c>
      <c r="G83" s="4" t="s">
        <v>69</v>
      </c>
      <c r="H83" s="5" t="s">
        <v>316</v>
      </c>
      <c r="I83" s="6">
        <v>31839.86</v>
      </c>
      <c r="J83" s="4" t="s">
        <v>1654</v>
      </c>
      <c r="K83" s="14">
        <v>31999.85</v>
      </c>
      <c r="L83" s="6">
        <v>11493.36</v>
      </c>
      <c r="M83" s="6">
        <v>120.06</v>
      </c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6">
        <v>33991.37</v>
      </c>
      <c r="BL83" s="4"/>
      <c r="BM83" s="4"/>
      <c r="BN83" s="24">
        <f t="shared" si="8"/>
        <v>3332.2226</v>
      </c>
      <c r="BO83" s="7"/>
      <c r="BP83" s="7"/>
      <c r="BQ83" s="6">
        <v>1170.57</v>
      </c>
      <c r="BR83" s="7"/>
      <c r="BS83" s="7"/>
      <c r="BT83" s="7"/>
      <c r="BU83" s="4"/>
      <c r="BV83" s="4"/>
      <c r="BW83" s="4"/>
      <c r="BX83" s="4"/>
      <c r="BY83" s="4"/>
      <c r="BZ83" s="4"/>
      <c r="CA83" s="4" t="s">
        <v>151</v>
      </c>
      <c r="CB83" s="4"/>
      <c r="CC83" s="10">
        <f t="shared" si="6"/>
        <v>2447.9885249999998</v>
      </c>
      <c r="CE83" s="23">
        <f t="shared" si="7"/>
        <v>49273.421125</v>
      </c>
    </row>
    <row r="84" spans="1:83" ht="12.75">
      <c r="A84" s="4" t="s">
        <v>317</v>
      </c>
      <c r="B84" s="4" t="s">
        <v>309</v>
      </c>
      <c r="C84" s="4" t="s">
        <v>319</v>
      </c>
      <c r="D84" s="4" t="s">
        <v>318</v>
      </c>
      <c r="G84" s="4" t="s">
        <v>80</v>
      </c>
      <c r="H84" s="5" t="s">
        <v>320</v>
      </c>
      <c r="I84" s="6">
        <v>51916.8</v>
      </c>
      <c r="J84" s="4" t="s">
        <v>1654</v>
      </c>
      <c r="K84" s="14">
        <v>52386.62</v>
      </c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6">
        <v>375</v>
      </c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6">
        <v>56339.32</v>
      </c>
      <c r="BL84" s="4"/>
      <c r="BM84" s="4"/>
      <c r="BN84" s="24">
        <f t="shared" si="8"/>
        <v>6618.983933333333</v>
      </c>
      <c r="BO84" s="7"/>
      <c r="BP84" s="7"/>
      <c r="BQ84" s="6">
        <v>2325.17</v>
      </c>
      <c r="BR84" s="7"/>
      <c r="BS84" s="7"/>
      <c r="BT84" s="7"/>
      <c r="BU84" s="4"/>
      <c r="BV84" s="4"/>
      <c r="BW84" s="4"/>
      <c r="BX84" s="4"/>
      <c r="BY84" s="4"/>
      <c r="BZ84" s="4"/>
      <c r="CA84" s="4"/>
      <c r="CB84" s="4"/>
      <c r="CC84" s="10">
        <f t="shared" si="6"/>
        <v>4007.57643</v>
      </c>
      <c r="CE84" s="23">
        <f t="shared" si="7"/>
        <v>63013.18036333333</v>
      </c>
    </row>
    <row r="85" spans="1:83" ht="12.75">
      <c r="A85" s="4" t="s">
        <v>321</v>
      </c>
      <c r="B85" s="4" t="s">
        <v>309</v>
      </c>
      <c r="C85" s="4" t="s">
        <v>309</v>
      </c>
      <c r="D85" s="4" t="s">
        <v>322</v>
      </c>
      <c r="G85" s="4" t="s">
        <v>80</v>
      </c>
      <c r="H85" s="5" t="s">
        <v>146</v>
      </c>
      <c r="I85" s="6">
        <v>73240.96</v>
      </c>
      <c r="J85" s="4" t="s">
        <v>1654</v>
      </c>
      <c r="K85" s="14">
        <v>79740.96</v>
      </c>
      <c r="L85" s="6">
        <v>11823.36</v>
      </c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6">
        <v>85427.93</v>
      </c>
      <c r="BL85" s="4"/>
      <c r="BM85" s="4"/>
      <c r="BN85" s="24">
        <f t="shared" si="8"/>
        <v>8690.531733333333</v>
      </c>
      <c r="BO85" s="6">
        <v>3052.88</v>
      </c>
      <c r="BP85" s="7"/>
      <c r="BQ85" s="7"/>
      <c r="BR85" s="7"/>
      <c r="BS85" s="7"/>
      <c r="BT85" s="7"/>
      <c r="BU85" s="4"/>
      <c r="BV85" s="4"/>
      <c r="BW85" s="4"/>
      <c r="BX85" s="4"/>
      <c r="BY85" s="4"/>
      <c r="BZ85" s="4"/>
      <c r="CA85" s="4"/>
      <c r="CB85" s="4"/>
      <c r="CC85" s="10">
        <f t="shared" si="6"/>
        <v>6100.183440000001</v>
      </c>
      <c r="CE85" s="23">
        <f t="shared" si="7"/>
        <v>106355.03517333334</v>
      </c>
    </row>
    <row r="86" spans="1:83" ht="12.75">
      <c r="A86" s="4" t="s">
        <v>323</v>
      </c>
      <c r="B86" s="4" t="s">
        <v>309</v>
      </c>
      <c r="C86" s="4" t="s">
        <v>310</v>
      </c>
      <c r="D86" s="4" t="s">
        <v>324</v>
      </c>
      <c r="G86" s="4" t="s">
        <v>69</v>
      </c>
      <c r="H86" s="5" t="s">
        <v>325</v>
      </c>
      <c r="I86" s="7"/>
      <c r="J86" s="4" t="s">
        <v>1655</v>
      </c>
      <c r="K86" s="14">
        <v>26371.54</v>
      </c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6">
        <v>525</v>
      </c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6">
        <v>28388.98</v>
      </c>
      <c r="BL86" s="4"/>
      <c r="BM86" s="4"/>
      <c r="BN86" s="24">
        <f t="shared" si="8"/>
        <v>3378.196266666667</v>
      </c>
      <c r="BO86" s="6">
        <v>1186.72</v>
      </c>
      <c r="BP86" s="7"/>
      <c r="BQ86" s="7"/>
      <c r="BR86" s="7"/>
      <c r="BS86" s="7"/>
      <c r="BT86" s="7"/>
      <c r="BU86" s="4"/>
      <c r="BV86" s="4"/>
      <c r="BW86" s="4"/>
      <c r="BX86" s="4"/>
      <c r="BY86" s="4"/>
      <c r="BZ86" s="4"/>
      <c r="CA86" s="4" t="s">
        <v>151</v>
      </c>
      <c r="CB86" s="4"/>
      <c r="CC86" s="10">
        <f t="shared" si="6"/>
        <v>2017.42281</v>
      </c>
      <c r="CE86" s="23">
        <f t="shared" si="7"/>
        <v>31767.159076666667</v>
      </c>
    </row>
    <row r="87" spans="1:83" ht="12.75">
      <c r="A87" s="4" t="s">
        <v>326</v>
      </c>
      <c r="B87" s="4" t="s">
        <v>309</v>
      </c>
      <c r="C87" s="4" t="s">
        <v>310</v>
      </c>
      <c r="D87" s="4" t="s">
        <v>327</v>
      </c>
      <c r="G87" s="4" t="s">
        <v>69</v>
      </c>
      <c r="H87" s="5" t="s">
        <v>325</v>
      </c>
      <c r="I87" s="7"/>
      <c r="J87" s="4" t="s">
        <v>1655</v>
      </c>
      <c r="K87" s="14">
        <v>15005.18</v>
      </c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6">
        <v>16153.08</v>
      </c>
      <c r="BL87" s="4"/>
      <c r="BM87" s="4"/>
      <c r="BN87" s="24">
        <f t="shared" si="8"/>
        <v>1922.1262666666667</v>
      </c>
      <c r="BO87" s="6">
        <v>675.22</v>
      </c>
      <c r="BP87" s="7"/>
      <c r="BQ87" s="7"/>
      <c r="BR87" s="7"/>
      <c r="BS87" s="7"/>
      <c r="BT87" s="7"/>
      <c r="BU87" s="4"/>
      <c r="BV87" s="4"/>
      <c r="BW87" s="4"/>
      <c r="BX87" s="4"/>
      <c r="BY87" s="4"/>
      <c r="BZ87" s="4"/>
      <c r="CA87" s="4" t="s">
        <v>151</v>
      </c>
      <c r="CB87" s="4"/>
      <c r="CC87" s="10">
        <f t="shared" si="6"/>
        <v>1147.89627</v>
      </c>
      <c r="CE87" s="23">
        <f t="shared" si="7"/>
        <v>18075.202536666668</v>
      </c>
    </row>
    <row r="88" spans="1:83" ht="12.75">
      <c r="A88" s="4" t="s">
        <v>328</v>
      </c>
      <c r="B88" s="4" t="s">
        <v>309</v>
      </c>
      <c r="C88" s="4" t="s">
        <v>310</v>
      </c>
      <c r="D88" s="4" t="s">
        <v>327</v>
      </c>
      <c r="G88" s="4" t="s">
        <v>69</v>
      </c>
      <c r="H88" s="5" t="s">
        <v>325</v>
      </c>
      <c r="I88" s="7"/>
      <c r="J88" s="4" t="s">
        <v>1655</v>
      </c>
      <c r="K88" s="14">
        <v>2971.69</v>
      </c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6">
        <v>3199.08</v>
      </c>
      <c r="BL88" s="4"/>
      <c r="BM88" s="4"/>
      <c r="BN88" s="24">
        <f t="shared" si="8"/>
        <v>205.9563333333333</v>
      </c>
      <c r="BO88" s="7"/>
      <c r="BP88" s="7"/>
      <c r="BQ88" s="6">
        <v>72.35</v>
      </c>
      <c r="BR88" s="7"/>
      <c r="BS88" s="7"/>
      <c r="BT88" s="7"/>
      <c r="BU88" s="4"/>
      <c r="BV88" s="4"/>
      <c r="BW88" s="4"/>
      <c r="BX88" s="4"/>
      <c r="BY88" s="4"/>
      <c r="BZ88" s="4"/>
      <c r="CA88" s="4"/>
      <c r="CB88" s="4"/>
      <c r="CC88" s="10">
        <f t="shared" si="6"/>
        <v>227.334285</v>
      </c>
      <c r="CE88" s="23">
        <f t="shared" si="7"/>
        <v>3404.980618333333</v>
      </c>
    </row>
    <row r="89" spans="1:80" ht="12.75">
      <c r="A89" s="4"/>
      <c r="B89" s="4"/>
      <c r="C89" s="4"/>
      <c r="D89" s="4"/>
      <c r="G89" s="4"/>
      <c r="H89" s="5"/>
      <c r="I89" s="7"/>
      <c r="J89" s="4"/>
      <c r="K89" s="14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6"/>
      <c r="BL89" s="4"/>
      <c r="BM89" s="4"/>
      <c r="BN89" s="24"/>
      <c r="BO89" s="7"/>
      <c r="BP89" s="7"/>
      <c r="BQ89" s="6"/>
      <c r="BR89" s="7"/>
      <c r="BS89" s="7"/>
      <c r="BT89" s="7"/>
      <c r="BU89" s="4"/>
      <c r="BV89" s="4"/>
      <c r="BW89" s="4"/>
      <c r="BX89" s="4"/>
      <c r="BY89" s="4"/>
      <c r="BZ89" s="4"/>
      <c r="CA89" s="4"/>
      <c r="CB89" s="4"/>
    </row>
    <row r="90" spans="1:83" ht="12.75">
      <c r="A90" s="4" t="s">
        <v>329</v>
      </c>
      <c r="B90" s="4" t="s">
        <v>331</v>
      </c>
      <c r="C90" s="4" t="s">
        <v>332</v>
      </c>
      <c r="D90" s="4" t="s">
        <v>330</v>
      </c>
      <c r="G90" s="4" t="s">
        <v>80</v>
      </c>
      <c r="H90" s="5" t="s">
        <v>333</v>
      </c>
      <c r="I90" s="6">
        <v>53243</v>
      </c>
      <c r="J90" s="4" t="s">
        <v>1654</v>
      </c>
      <c r="K90" s="14">
        <v>82536.79</v>
      </c>
      <c r="L90" s="6">
        <v>9679.2</v>
      </c>
      <c r="M90" s="6">
        <v>26020.71</v>
      </c>
      <c r="N90" s="7"/>
      <c r="O90" s="7"/>
      <c r="P90" s="7"/>
      <c r="Q90" s="7"/>
      <c r="R90" s="6">
        <v>1200</v>
      </c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8">
        <v>1994.95</v>
      </c>
      <c r="BG90" s="7"/>
      <c r="BH90" s="7"/>
      <c r="BI90" s="6">
        <v>817.7</v>
      </c>
      <c r="BJ90" s="7"/>
      <c r="BK90" s="6">
        <v>88557.52</v>
      </c>
      <c r="BL90" s="4"/>
      <c r="BM90" s="4"/>
      <c r="BN90" s="24">
        <f>(BO90/0.045)*0.1281</f>
        <v>10081.7262</v>
      </c>
      <c r="BO90" s="6">
        <v>3541.59</v>
      </c>
      <c r="BP90" s="7"/>
      <c r="BQ90" s="7"/>
      <c r="BR90" s="7"/>
      <c r="BS90" s="7"/>
      <c r="BT90" s="7"/>
      <c r="BU90" s="4"/>
      <c r="BV90" s="4"/>
      <c r="BW90" s="4"/>
      <c r="BX90" s="4" t="s">
        <v>334</v>
      </c>
      <c r="BY90" s="4"/>
      <c r="BZ90" s="4"/>
      <c r="CA90" s="4"/>
      <c r="CB90" s="4"/>
      <c r="CC90" s="10">
        <f t="shared" si="6"/>
        <v>6314.064434999999</v>
      </c>
      <c r="CE90" s="23">
        <f t="shared" si="7"/>
        <v>108611.78063499999</v>
      </c>
    </row>
    <row r="91" spans="1:83" ht="12.75">
      <c r="A91" s="4" t="s">
        <v>335</v>
      </c>
      <c r="B91" s="4" t="s">
        <v>331</v>
      </c>
      <c r="C91" s="4" t="s">
        <v>332</v>
      </c>
      <c r="D91" s="4" t="s">
        <v>336</v>
      </c>
      <c r="G91" s="4" t="s">
        <v>80</v>
      </c>
      <c r="H91" s="5" t="s">
        <v>337</v>
      </c>
      <c r="I91" s="6">
        <v>55148</v>
      </c>
      <c r="J91" s="4" t="s">
        <v>1654</v>
      </c>
      <c r="K91" s="14">
        <v>73519.22</v>
      </c>
      <c r="L91" s="6">
        <v>14155.74</v>
      </c>
      <c r="M91" s="6">
        <v>17372.72</v>
      </c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6">
        <v>324.96</v>
      </c>
      <c r="AM91" s="7"/>
      <c r="AN91" s="7"/>
      <c r="AO91" s="7"/>
      <c r="AP91" s="7"/>
      <c r="AQ91" s="6">
        <v>650</v>
      </c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8">
        <v>445.66</v>
      </c>
      <c r="BG91" s="7"/>
      <c r="BH91" s="7"/>
      <c r="BI91" s="6">
        <v>618.24</v>
      </c>
      <c r="BJ91" s="7"/>
      <c r="BK91" s="6">
        <v>78668.29</v>
      </c>
      <c r="BL91" s="4"/>
      <c r="BM91" s="4"/>
      <c r="BN91" s="24">
        <f>(BO91/0.045)*0.1281</f>
        <v>8535.3884</v>
      </c>
      <c r="BO91" s="6">
        <v>2998.38</v>
      </c>
      <c r="BP91" s="7"/>
      <c r="BQ91" s="7"/>
      <c r="BR91" s="7"/>
      <c r="BS91" s="7"/>
      <c r="BT91" s="7"/>
      <c r="BU91" s="4"/>
      <c r="BV91" s="4"/>
      <c r="BW91" s="4"/>
      <c r="BX91" s="4" t="s">
        <v>334</v>
      </c>
      <c r="BY91" s="4"/>
      <c r="BZ91" s="4"/>
      <c r="CA91" s="4"/>
      <c r="CB91" s="4"/>
      <c r="CC91" s="10">
        <f t="shared" si="6"/>
        <v>5624.22033</v>
      </c>
      <c r="CE91" s="23">
        <f t="shared" si="7"/>
        <v>101834.56873</v>
      </c>
    </row>
    <row r="92" spans="1:83" ht="12.75">
      <c r="A92" s="4" t="s">
        <v>338</v>
      </c>
      <c r="B92" s="4" t="s">
        <v>331</v>
      </c>
      <c r="C92" s="4" t="s">
        <v>332</v>
      </c>
      <c r="D92" s="4" t="s">
        <v>339</v>
      </c>
      <c r="G92" s="4" t="s">
        <v>80</v>
      </c>
      <c r="H92" s="5" t="s">
        <v>340</v>
      </c>
      <c r="I92" s="6">
        <v>63870</v>
      </c>
      <c r="J92" s="4" t="s">
        <v>1654</v>
      </c>
      <c r="K92" s="14">
        <v>86108.38</v>
      </c>
      <c r="L92" s="6">
        <v>9679.2</v>
      </c>
      <c r="M92" s="6">
        <v>14081.99</v>
      </c>
      <c r="N92" s="7"/>
      <c r="O92" s="7"/>
      <c r="P92" s="6">
        <v>6125.04</v>
      </c>
      <c r="Q92" s="7"/>
      <c r="R92" s="6">
        <v>1200</v>
      </c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6">
        <v>385</v>
      </c>
      <c r="AI92" s="7"/>
      <c r="AJ92" s="7"/>
      <c r="AK92" s="7"/>
      <c r="AL92" s="6">
        <v>324.96</v>
      </c>
      <c r="AM92" s="7"/>
      <c r="AN92" s="7"/>
      <c r="AO92" s="6">
        <v>-310.69</v>
      </c>
      <c r="AP92" s="7"/>
      <c r="AQ92" s="6">
        <v>650</v>
      </c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8">
        <v>562.02</v>
      </c>
      <c r="BG92" s="7"/>
      <c r="BH92" s="7"/>
      <c r="BI92" s="6">
        <v>808.56</v>
      </c>
      <c r="BJ92" s="7"/>
      <c r="BK92" s="6">
        <v>92352.13</v>
      </c>
      <c r="BL92" s="4"/>
      <c r="BM92" s="4"/>
      <c r="BN92" s="24">
        <f>(BO92/0.045)*0.1281</f>
        <v>10368.470933333334</v>
      </c>
      <c r="BO92" s="6">
        <v>3642.32</v>
      </c>
      <c r="BP92" s="7"/>
      <c r="BQ92" s="7"/>
      <c r="BR92" s="7"/>
      <c r="BS92" s="7"/>
      <c r="BT92" s="7"/>
      <c r="BU92" s="4"/>
      <c r="BV92" s="4"/>
      <c r="BW92" s="4"/>
      <c r="BX92" s="4" t="s">
        <v>334</v>
      </c>
      <c r="BY92" s="4"/>
      <c r="BZ92" s="4"/>
      <c r="CA92" s="4"/>
      <c r="CB92" s="4"/>
      <c r="CC92" s="10">
        <f t="shared" si="6"/>
        <v>6587.29107</v>
      </c>
      <c r="CE92" s="23">
        <f t="shared" si="7"/>
        <v>112743.34200333334</v>
      </c>
    </row>
    <row r="93" spans="1:83" ht="12.75">
      <c r="A93" s="4" t="s">
        <v>341</v>
      </c>
      <c r="B93" s="4" t="s">
        <v>331</v>
      </c>
      <c r="C93" s="4" t="s">
        <v>332</v>
      </c>
      <c r="D93" s="4" t="s">
        <v>342</v>
      </c>
      <c r="G93" s="4" t="s">
        <v>80</v>
      </c>
      <c r="H93" s="5" t="s">
        <v>343</v>
      </c>
      <c r="I93" s="6">
        <v>52445</v>
      </c>
      <c r="J93" s="4" t="s">
        <v>1654</v>
      </c>
      <c r="K93" s="14">
        <v>80882.9</v>
      </c>
      <c r="L93" s="6">
        <v>16995.6</v>
      </c>
      <c r="M93" s="6">
        <v>22231.92</v>
      </c>
      <c r="N93" s="7"/>
      <c r="O93" s="7"/>
      <c r="P93" s="7"/>
      <c r="Q93" s="7"/>
      <c r="R93" s="6">
        <v>1200</v>
      </c>
      <c r="S93" s="6">
        <v>720</v>
      </c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6">
        <v>1320</v>
      </c>
      <c r="AI93" s="7"/>
      <c r="AJ93" s="7"/>
      <c r="AK93" s="7"/>
      <c r="AL93" s="6">
        <v>0.01</v>
      </c>
      <c r="AM93" s="7"/>
      <c r="AN93" s="7"/>
      <c r="AO93" s="6">
        <v>-19.65</v>
      </c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8">
        <v>661.39</v>
      </c>
      <c r="BG93" s="7"/>
      <c r="BH93" s="7"/>
      <c r="BI93" s="6">
        <v>2801.16</v>
      </c>
      <c r="BJ93" s="7"/>
      <c r="BK93" s="6">
        <v>86512.33</v>
      </c>
      <c r="BL93" s="4"/>
      <c r="BM93" s="4"/>
      <c r="BN93" s="24">
        <f>(BO93/0.045)*0.1281</f>
        <v>9426.452</v>
      </c>
      <c r="BO93" s="6">
        <v>3311.4</v>
      </c>
      <c r="BP93" s="7"/>
      <c r="BQ93" s="7"/>
      <c r="BR93" s="7"/>
      <c r="BS93" s="7"/>
      <c r="BT93" s="7"/>
      <c r="BU93" s="4"/>
      <c r="BV93" s="4"/>
      <c r="BW93" s="4"/>
      <c r="BX93" s="4" t="s">
        <v>334</v>
      </c>
      <c r="BY93" s="4"/>
      <c r="BZ93" s="4"/>
      <c r="CA93" s="4"/>
      <c r="CB93" s="4"/>
      <c r="CC93" s="10">
        <f t="shared" si="6"/>
        <v>6187.54185</v>
      </c>
      <c r="CE93" s="23">
        <f t="shared" si="7"/>
        <v>113492.49385</v>
      </c>
    </row>
    <row r="94" spans="1:83" ht="12.75">
      <c r="A94" s="4" t="s">
        <v>344</v>
      </c>
      <c r="B94" s="4" t="s">
        <v>331</v>
      </c>
      <c r="C94" s="4" t="s">
        <v>332</v>
      </c>
      <c r="D94" s="4" t="s">
        <v>345</v>
      </c>
      <c r="G94" s="4" t="s">
        <v>80</v>
      </c>
      <c r="H94" s="5" t="s">
        <v>346</v>
      </c>
      <c r="I94" s="6">
        <v>43361</v>
      </c>
      <c r="J94" s="4" t="s">
        <v>1654</v>
      </c>
      <c r="K94" s="14">
        <v>53720.8</v>
      </c>
      <c r="L94" s="7"/>
      <c r="M94" s="6">
        <v>12360.12</v>
      </c>
      <c r="N94" s="7"/>
      <c r="O94" s="7"/>
      <c r="P94" s="7"/>
      <c r="Q94" s="7"/>
      <c r="R94" s="7"/>
      <c r="S94" s="6">
        <v>1110</v>
      </c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6">
        <v>304.65</v>
      </c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8">
        <v>512.82</v>
      </c>
      <c r="BG94" s="7"/>
      <c r="BH94" s="7"/>
      <c r="BI94" s="6">
        <v>1447.92</v>
      </c>
      <c r="BJ94" s="7"/>
      <c r="BK94" s="6">
        <v>57830.44</v>
      </c>
      <c r="BL94" s="4"/>
      <c r="BM94" s="4"/>
      <c r="BN94" s="24">
        <f>(BQ94/0.045)*0.1286</f>
        <v>6905.0484</v>
      </c>
      <c r="BO94" s="7"/>
      <c r="BP94" s="7"/>
      <c r="BQ94" s="6">
        <v>2416.23</v>
      </c>
      <c r="BR94" s="7"/>
      <c r="BS94" s="7"/>
      <c r="BT94" s="7"/>
      <c r="BU94" s="4"/>
      <c r="BV94" s="4"/>
      <c r="BW94" s="4"/>
      <c r="BX94" s="4" t="s">
        <v>334</v>
      </c>
      <c r="BY94" s="4"/>
      <c r="BZ94" s="4"/>
      <c r="CA94" s="4"/>
      <c r="CB94" s="4"/>
      <c r="CC94" s="10">
        <f t="shared" si="6"/>
        <v>4109.6412</v>
      </c>
      <c r="CE94" s="23">
        <f t="shared" si="7"/>
        <v>64735.4896</v>
      </c>
    </row>
    <row r="95" spans="1:83" ht="12.75">
      <c r="A95" s="4" t="s">
        <v>347</v>
      </c>
      <c r="B95" s="4" t="s">
        <v>331</v>
      </c>
      <c r="C95" s="4" t="s">
        <v>332</v>
      </c>
      <c r="D95" s="4" t="s">
        <v>348</v>
      </c>
      <c r="G95" s="4" t="s">
        <v>80</v>
      </c>
      <c r="H95" s="5" t="s">
        <v>349</v>
      </c>
      <c r="I95" s="6">
        <v>40310.92</v>
      </c>
      <c r="J95" s="4" t="s">
        <v>1654</v>
      </c>
      <c r="K95" s="14">
        <v>33345.87</v>
      </c>
      <c r="L95" s="7"/>
      <c r="M95" s="6">
        <v>8910.25</v>
      </c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6">
        <v>182.79</v>
      </c>
      <c r="AM95" s="7"/>
      <c r="AN95" s="7"/>
      <c r="AO95" s="6">
        <v>-742.53</v>
      </c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8">
        <v>332.18</v>
      </c>
      <c r="BG95" s="7"/>
      <c r="BH95" s="7"/>
      <c r="BI95" s="6">
        <v>1406.88</v>
      </c>
      <c r="BJ95" s="7"/>
      <c r="BK95" s="6">
        <v>35896.83</v>
      </c>
      <c r="BL95" s="4"/>
      <c r="BM95" s="4"/>
      <c r="BN95" s="24">
        <f>(BQ95/0.045)*0.1281</f>
        <v>4268.149666666666</v>
      </c>
      <c r="BO95" s="7"/>
      <c r="BP95" s="7"/>
      <c r="BQ95" s="6">
        <v>1499.35</v>
      </c>
      <c r="BR95" s="7"/>
      <c r="BS95" s="7"/>
      <c r="BT95" s="7"/>
      <c r="BU95" s="4"/>
      <c r="BV95" s="4"/>
      <c r="BW95" s="4"/>
      <c r="BX95" s="4" t="s">
        <v>334</v>
      </c>
      <c r="BY95" s="4"/>
      <c r="BZ95" s="4"/>
      <c r="CA95" s="4"/>
      <c r="CB95" s="4"/>
      <c r="CC95" s="10">
        <f t="shared" si="6"/>
        <v>2550.9590550000003</v>
      </c>
      <c r="CE95" s="23">
        <f t="shared" si="7"/>
        <v>40164.97872166667</v>
      </c>
    </row>
    <row r="96" spans="1:83" ht="12.75">
      <c r="A96" s="4" t="s">
        <v>350</v>
      </c>
      <c r="B96" s="4" t="s">
        <v>331</v>
      </c>
      <c r="C96" s="4" t="s">
        <v>332</v>
      </c>
      <c r="D96" s="4" t="s">
        <v>102</v>
      </c>
      <c r="G96" s="4" t="s">
        <v>80</v>
      </c>
      <c r="H96" s="5" t="s">
        <v>351</v>
      </c>
      <c r="I96" s="6">
        <v>40311</v>
      </c>
      <c r="J96" s="4" t="s">
        <v>1654</v>
      </c>
      <c r="K96" s="14">
        <v>26882.45</v>
      </c>
      <c r="L96" s="7"/>
      <c r="M96" s="6">
        <v>5144.09</v>
      </c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6">
        <v>385</v>
      </c>
      <c r="AI96" s="7"/>
      <c r="AJ96" s="7"/>
      <c r="AK96" s="7"/>
      <c r="AL96" s="6">
        <v>176.02</v>
      </c>
      <c r="AM96" s="7"/>
      <c r="AN96" s="7"/>
      <c r="AO96" s="6">
        <v>-1834.24</v>
      </c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8">
        <v>337.54</v>
      </c>
      <c r="BG96" s="7"/>
      <c r="BH96" s="7"/>
      <c r="BI96" s="6">
        <v>968.16</v>
      </c>
      <c r="BJ96" s="7"/>
      <c r="BK96" s="6">
        <v>28938.95</v>
      </c>
      <c r="BL96" s="4"/>
      <c r="BM96" s="4"/>
      <c r="BN96" s="24">
        <f>(BQ96/0.045)*0.1281</f>
        <v>3440.1682</v>
      </c>
      <c r="BO96" s="7"/>
      <c r="BP96" s="7"/>
      <c r="BQ96" s="6">
        <v>1208.49</v>
      </c>
      <c r="BR96" s="7"/>
      <c r="BS96" s="7"/>
      <c r="BT96" s="7"/>
      <c r="BU96" s="4"/>
      <c r="BV96" s="4"/>
      <c r="BW96" s="4"/>
      <c r="BX96" s="4" t="s">
        <v>334</v>
      </c>
      <c r="BY96" s="4"/>
      <c r="BZ96" s="4"/>
      <c r="CA96" s="4"/>
      <c r="CB96" s="4"/>
      <c r="CC96" s="10">
        <f t="shared" si="6"/>
        <v>2056.5074250000002</v>
      </c>
      <c r="CE96" s="23">
        <f t="shared" si="7"/>
        <v>32379.125625</v>
      </c>
    </row>
    <row r="97" spans="1:83" ht="12.75">
      <c r="A97" s="4" t="s">
        <v>352</v>
      </c>
      <c r="B97" s="4" t="s">
        <v>331</v>
      </c>
      <c r="C97" s="4" t="s">
        <v>332</v>
      </c>
      <c r="D97" s="4" t="s">
        <v>353</v>
      </c>
      <c r="G97" s="4" t="s">
        <v>80</v>
      </c>
      <c r="H97" s="5" t="s">
        <v>354</v>
      </c>
      <c r="I97" s="6">
        <v>56738</v>
      </c>
      <c r="J97" s="4" t="s">
        <v>1654</v>
      </c>
      <c r="K97" s="14">
        <v>75621.52</v>
      </c>
      <c r="L97" s="6">
        <v>9423.84</v>
      </c>
      <c r="M97" s="6">
        <v>14583.24</v>
      </c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6">
        <v>840</v>
      </c>
      <c r="AJ97" s="7"/>
      <c r="AK97" s="7"/>
      <c r="AL97" s="6">
        <v>324.96</v>
      </c>
      <c r="AM97" s="7"/>
      <c r="AN97" s="7"/>
      <c r="AO97" s="6">
        <v>-295.67</v>
      </c>
      <c r="AP97" s="7"/>
      <c r="AQ97" s="6">
        <v>650</v>
      </c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8">
        <v>1173.51</v>
      </c>
      <c r="BG97" s="7"/>
      <c r="BH97" s="7"/>
      <c r="BI97" s="6">
        <v>1995.36</v>
      </c>
      <c r="BJ97" s="7"/>
      <c r="BK97" s="6">
        <v>80970.09</v>
      </c>
      <c r="BL97" s="4"/>
      <c r="BM97" s="4"/>
      <c r="BN97" s="24">
        <f>(BO97/0.045)*0.1281</f>
        <v>8869.558599999998</v>
      </c>
      <c r="BO97" s="6">
        <v>3115.77</v>
      </c>
      <c r="BP97" s="7"/>
      <c r="BQ97" s="7"/>
      <c r="BR97" s="7"/>
      <c r="BS97" s="7"/>
      <c r="BT97" s="7"/>
      <c r="BU97" s="4"/>
      <c r="BV97" s="4"/>
      <c r="BW97" s="4"/>
      <c r="BX97" s="4" t="s">
        <v>334</v>
      </c>
      <c r="BY97" s="4"/>
      <c r="BZ97" s="4"/>
      <c r="CA97" s="4"/>
      <c r="CB97" s="4"/>
      <c r="CC97" s="10">
        <f t="shared" si="6"/>
        <v>5785.0462800000005</v>
      </c>
      <c r="CE97" s="23">
        <f t="shared" si="7"/>
        <v>99699.96488</v>
      </c>
    </row>
    <row r="98" spans="1:83" ht="12.75">
      <c r="A98" s="4" t="s">
        <v>355</v>
      </c>
      <c r="B98" s="4" t="s">
        <v>331</v>
      </c>
      <c r="C98" s="4" t="s">
        <v>332</v>
      </c>
      <c r="D98" s="4" t="s">
        <v>356</v>
      </c>
      <c r="G98" s="4" t="s">
        <v>80</v>
      </c>
      <c r="H98" s="5" t="s">
        <v>346</v>
      </c>
      <c r="I98" s="6">
        <v>43361</v>
      </c>
      <c r="J98" s="4" t="s">
        <v>1654</v>
      </c>
      <c r="K98" s="14">
        <v>49001.42</v>
      </c>
      <c r="L98" s="6">
        <v>4227.12</v>
      </c>
      <c r="M98" s="6">
        <v>7548.81</v>
      </c>
      <c r="N98" s="7"/>
      <c r="O98" s="7"/>
      <c r="P98" s="7"/>
      <c r="Q98" s="7"/>
      <c r="R98" s="7"/>
      <c r="S98" s="6">
        <v>1075</v>
      </c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6">
        <v>665</v>
      </c>
      <c r="AJ98" s="7"/>
      <c r="AK98" s="7"/>
      <c r="AL98" s="6">
        <v>304.65</v>
      </c>
      <c r="AM98" s="7"/>
      <c r="AN98" s="7"/>
      <c r="AO98" s="6">
        <v>-341.87</v>
      </c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8">
        <v>1025.82</v>
      </c>
      <c r="BG98" s="7"/>
      <c r="BH98" s="7"/>
      <c r="BI98" s="6">
        <v>738.72</v>
      </c>
      <c r="BJ98" s="7"/>
      <c r="BK98" s="6">
        <v>52624.78</v>
      </c>
      <c r="BL98" s="4"/>
      <c r="BM98" s="4"/>
      <c r="BN98" s="24">
        <f>(BQ98/0.045)*0.1281</f>
        <v>6063.855466666667</v>
      </c>
      <c r="BO98" s="7"/>
      <c r="BP98" s="7"/>
      <c r="BQ98" s="6">
        <v>2130.16</v>
      </c>
      <c r="BR98" s="7"/>
      <c r="BS98" s="7"/>
      <c r="BT98" s="7"/>
      <c r="BU98" s="4"/>
      <c r="BV98" s="4"/>
      <c r="BW98" s="4"/>
      <c r="BX98" s="4" t="s">
        <v>334</v>
      </c>
      <c r="BY98" s="4"/>
      <c r="BZ98" s="4"/>
      <c r="CA98" s="4"/>
      <c r="CB98" s="4"/>
      <c r="CC98" s="10">
        <f t="shared" si="6"/>
        <v>3748.6086299999997</v>
      </c>
      <c r="CE98" s="23">
        <f t="shared" si="7"/>
        <v>63041.00409666667</v>
      </c>
    </row>
    <row r="99" spans="1:83" ht="12.75">
      <c r="A99" s="4" t="s">
        <v>357</v>
      </c>
      <c r="B99" s="4" t="s">
        <v>331</v>
      </c>
      <c r="C99" s="4" t="s">
        <v>332</v>
      </c>
      <c r="D99" s="4" t="s">
        <v>358</v>
      </c>
      <c r="G99" s="4" t="s">
        <v>80</v>
      </c>
      <c r="H99" s="5" t="s">
        <v>359</v>
      </c>
      <c r="I99" s="6">
        <v>56579.12</v>
      </c>
      <c r="J99" s="4" t="s">
        <v>1654</v>
      </c>
      <c r="K99" s="14">
        <v>80012.85</v>
      </c>
      <c r="L99" s="6">
        <v>5636.16</v>
      </c>
      <c r="M99" s="6">
        <v>18529.63</v>
      </c>
      <c r="N99" s="7"/>
      <c r="O99" s="7"/>
      <c r="P99" s="7"/>
      <c r="Q99" s="7"/>
      <c r="R99" s="7"/>
      <c r="S99" s="6">
        <v>1200</v>
      </c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6">
        <v>1320</v>
      </c>
      <c r="AI99" s="7"/>
      <c r="AJ99" s="7"/>
      <c r="AK99" s="7"/>
      <c r="AL99" s="6">
        <v>324.96</v>
      </c>
      <c r="AM99" s="7"/>
      <c r="AN99" s="7"/>
      <c r="AO99" s="6">
        <v>-14.04</v>
      </c>
      <c r="AP99" s="7"/>
      <c r="AQ99" s="6">
        <v>650</v>
      </c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8">
        <v>954.38</v>
      </c>
      <c r="BG99" s="7"/>
      <c r="BH99" s="7"/>
      <c r="BI99" s="6">
        <v>1351.92</v>
      </c>
      <c r="BJ99" s="7"/>
      <c r="BK99" s="6">
        <v>85948.81</v>
      </c>
      <c r="BL99" s="4"/>
      <c r="BM99" s="4"/>
      <c r="BN99" s="24">
        <f>(BO99/0.045)*0.1281</f>
        <v>9853.138866666666</v>
      </c>
      <c r="BO99" s="6">
        <v>3461.29</v>
      </c>
      <c r="BP99" s="7"/>
      <c r="BQ99" s="7"/>
      <c r="BR99" s="7"/>
      <c r="BS99" s="7"/>
      <c r="BT99" s="7"/>
      <c r="BU99" s="4"/>
      <c r="BV99" s="4"/>
      <c r="BW99" s="4"/>
      <c r="BX99" s="4" t="s">
        <v>334</v>
      </c>
      <c r="BY99" s="4"/>
      <c r="BZ99" s="4"/>
      <c r="CA99" s="4"/>
      <c r="CB99" s="4"/>
      <c r="CC99" s="10">
        <f t="shared" si="6"/>
        <v>6120.983025</v>
      </c>
      <c r="CE99" s="23">
        <f t="shared" si="7"/>
        <v>101623.13189166666</v>
      </c>
    </row>
    <row r="100" spans="1:83" ht="12.75">
      <c r="A100" s="4" t="s">
        <v>360</v>
      </c>
      <c r="B100" s="4" t="s">
        <v>331</v>
      </c>
      <c r="C100" s="4" t="s">
        <v>332</v>
      </c>
      <c r="D100" s="4" t="s">
        <v>361</v>
      </c>
      <c r="G100" s="4" t="s">
        <v>80</v>
      </c>
      <c r="H100" s="5" t="s">
        <v>362</v>
      </c>
      <c r="I100" s="6">
        <v>40310.92</v>
      </c>
      <c r="J100" s="4" t="s">
        <v>1654</v>
      </c>
      <c r="K100" s="14">
        <v>204.33</v>
      </c>
      <c r="L100" s="7"/>
      <c r="M100" s="7"/>
      <c r="N100" s="7"/>
      <c r="O100" s="7"/>
      <c r="P100" s="7"/>
      <c r="Q100" s="7"/>
      <c r="R100" s="7"/>
      <c r="S100" s="6">
        <v>15</v>
      </c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6">
        <v>27.5</v>
      </c>
      <c r="AI100" s="7"/>
      <c r="AJ100" s="7"/>
      <c r="AK100" s="7"/>
      <c r="AL100" s="6">
        <v>6.77</v>
      </c>
      <c r="AM100" s="7"/>
      <c r="AN100" s="7"/>
      <c r="AO100" s="6">
        <v>-1395.36</v>
      </c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6">
        <v>219.96</v>
      </c>
      <c r="BL100" s="4"/>
      <c r="BM100" s="4"/>
      <c r="BN100" s="24">
        <f>(BQ100/0.045)*0.1281</f>
        <v>25.306866666666668</v>
      </c>
      <c r="BO100" s="7"/>
      <c r="BP100" s="7"/>
      <c r="BQ100" s="6">
        <v>8.89</v>
      </c>
      <c r="BR100" s="7"/>
      <c r="BS100" s="7"/>
      <c r="BT100" s="7"/>
      <c r="BU100" s="4"/>
      <c r="BV100" s="4"/>
      <c r="BW100" s="4"/>
      <c r="BX100" s="4" t="s">
        <v>334</v>
      </c>
      <c r="BY100" s="4"/>
      <c r="BZ100" s="4"/>
      <c r="CA100" s="4"/>
      <c r="CB100" s="4"/>
      <c r="CC100" s="10">
        <f t="shared" si="6"/>
        <v>15.631245</v>
      </c>
      <c r="CE100" s="23">
        <f t="shared" si="7"/>
        <v>245.2681116666667</v>
      </c>
    </row>
    <row r="101" spans="1:83" ht="12.75">
      <c r="A101" s="4" t="s">
        <v>363</v>
      </c>
      <c r="B101" s="4" t="s">
        <v>331</v>
      </c>
      <c r="C101" s="4" t="s">
        <v>332</v>
      </c>
      <c r="D101" s="4" t="s">
        <v>364</v>
      </c>
      <c r="G101" s="4" t="s">
        <v>80</v>
      </c>
      <c r="H101" s="5" t="s">
        <v>351</v>
      </c>
      <c r="I101" s="6">
        <v>40311</v>
      </c>
      <c r="J101" s="4" t="s">
        <v>1654</v>
      </c>
      <c r="K101" s="14">
        <v>32930.09</v>
      </c>
      <c r="L101" s="6">
        <v>4926.4</v>
      </c>
      <c r="M101" s="6">
        <v>7979.65</v>
      </c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6">
        <v>189.56</v>
      </c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8">
        <v>332.18</v>
      </c>
      <c r="BG101" s="7"/>
      <c r="BH101" s="7"/>
      <c r="BI101" s="6">
        <v>1172.4</v>
      </c>
      <c r="BJ101" s="7"/>
      <c r="BK101" s="6">
        <v>35304.24</v>
      </c>
      <c r="BL101" s="4"/>
      <c r="BM101" s="4"/>
      <c r="BN101" s="24">
        <f>(BQ101/0.045)*0.1281</f>
        <v>3972.0393999999997</v>
      </c>
      <c r="BO101" s="7"/>
      <c r="BP101" s="7"/>
      <c r="BQ101" s="6">
        <v>1395.33</v>
      </c>
      <c r="BR101" s="7"/>
      <c r="BS101" s="7"/>
      <c r="BT101" s="7"/>
      <c r="BU101" s="4"/>
      <c r="BV101" s="4"/>
      <c r="BW101" s="4"/>
      <c r="BX101" s="4" t="s">
        <v>334</v>
      </c>
      <c r="BY101" s="4"/>
      <c r="BZ101" s="4"/>
      <c r="CA101" s="4"/>
      <c r="CB101" s="4"/>
      <c r="CC101" s="10">
        <f t="shared" si="6"/>
        <v>2519.1518849999998</v>
      </c>
      <c r="CE101" s="23">
        <f t="shared" si="7"/>
        <v>44347.681285</v>
      </c>
    </row>
    <row r="102" spans="1:83" ht="12.75">
      <c r="A102" s="4" t="s">
        <v>365</v>
      </c>
      <c r="B102" s="4" t="s">
        <v>331</v>
      </c>
      <c r="C102" s="4" t="s">
        <v>332</v>
      </c>
      <c r="D102" s="4" t="s">
        <v>366</v>
      </c>
      <c r="G102" s="4" t="s">
        <v>80</v>
      </c>
      <c r="H102" s="5" t="s">
        <v>367</v>
      </c>
      <c r="I102" s="6">
        <v>67104</v>
      </c>
      <c r="J102" s="4" t="s">
        <v>1654</v>
      </c>
      <c r="K102" s="14">
        <v>109659.38</v>
      </c>
      <c r="L102" s="7"/>
      <c r="M102" s="6">
        <v>30225.73</v>
      </c>
      <c r="N102" s="7"/>
      <c r="O102" s="6">
        <v>8149.92</v>
      </c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6">
        <v>-283.12</v>
      </c>
      <c r="AP102" s="7"/>
      <c r="AQ102" s="6">
        <v>650</v>
      </c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8">
        <v>601.64</v>
      </c>
      <c r="BG102" s="7"/>
      <c r="BH102" s="7"/>
      <c r="BI102" s="6">
        <v>4294.2</v>
      </c>
      <c r="BJ102" s="7"/>
      <c r="BK102" s="6">
        <v>118019.87</v>
      </c>
      <c r="BL102" s="4"/>
      <c r="BM102" s="4"/>
      <c r="BN102" s="24">
        <f>(BO102/0.045)*0.1281</f>
        <v>13916.413933333331</v>
      </c>
      <c r="BO102" s="6">
        <v>4888.67</v>
      </c>
      <c r="BP102" s="7"/>
      <c r="BQ102" s="7"/>
      <c r="BR102" s="7"/>
      <c r="BS102" s="7"/>
      <c r="BT102" s="7"/>
      <c r="BU102" s="4"/>
      <c r="BV102" s="4"/>
      <c r="BW102" s="4"/>
      <c r="BX102" s="4" t="s">
        <v>334</v>
      </c>
      <c r="BY102" s="4"/>
      <c r="BZ102" s="4"/>
      <c r="CA102" s="4"/>
      <c r="CB102" s="4"/>
      <c r="CC102" s="10">
        <f t="shared" si="6"/>
        <v>8388.942570000001</v>
      </c>
      <c r="CE102" s="23">
        <f t="shared" si="7"/>
        <v>131964.73650333335</v>
      </c>
    </row>
    <row r="103" spans="1:83" ht="12.75">
      <c r="A103" s="4" t="s">
        <v>368</v>
      </c>
      <c r="B103" s="4" t="s">
        <v>331</v>
      </c>
      <c r="C103" s="4" t="s">
        <v>332</v>
      </c>
      <c r="D103" s="4" t="s">
        <v>361</v>
      </c>
      <c r="G103" s="4" t="s">
        <v>80</v>
      </c>
      <c r="H103" s="5" t="s">
        <v>349</v>
      </c>
      <c r="I103" s="6">
        <v>40310.92</v>
      </c>
      <c r="J103" s="4" t="s">
        <v>1654</v>
      </c>
      <c r="K103" s="14">
        <v>161.83</v>
      </c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6">
        <v>6.77</v>
      </c>
      <c r="AM103" s="7"/>
      <c r="AN103" s="7"/>
      <c r="AO103" s="6">
        <v>-1395.36</v>
      </c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6">
        <v>174.21</v>
      </c>
      <c r="BL103" s="4"/>
      <c r="BM103" s="4"/>
      <c r="BN103" s="24">
        <f>(BQ103/0.045)*0.1281</f>
        <v>19.869733333333333</v>
      </c>
      <c r="BO103" s="7"/>
      <c r="BP103" s="7"/>
      <c r="BQ103" s="6">
        <v>6.98</v>
      </c>
      <c r="BR103" s="7"/>
      <c r="BS103" s="7"/>
      <c r="BT103" s="7"/>
      <c r="BU103" s="4"/>
      <c r="BV103" s="4"/>
      <c r="BW103" s="4"/>
      <c r="BX103" s="4" t="s">
        <v>334</v>
      </c>
      <c r="BY103" s="4"/>
      <c r="BZ103" s="4"/>
      <c r="CA103" s="4"/>
      <c r="CB103" s="4"/>
      <c r="CC103" s="10">
        <f t="shared" si="6"/>
        <v>12.379995000000001</v>
      </c>
      <c r="CE103" s="23">
        <f t="shared" si="7"/>
        <v>194.07972833333335</v>
      </c>
    </row>
    <row r="104" spans="1:83" ht="12.75">
      <c r="A104" s="4" t="s">
        <v>369</v>
      </c>
      <c r="B104" s="4" t="s">
        <v>331</v>
      </c>
      <c r="C104" s="4" t="s">
        <v>332</v>
      </c>
      <c r="D104" s="4" t="s">
        <v>370</v>
      </c>
      <c r="G104" s="4" t="s">
        <v>80</v>
      </c>
      <c r="H104" s="5" t="s">
        <v>346</v>
      </c>
      <c r="I104" s="6">
        <v>43361</v>
      </c>
      <c r="J104" s="4" t="s">
        <v>1654</v>
      </c>
      <c r="K104" s="14">
        <v>64597.19</v>
      </c>
      <c r="L104" s="7"/>
      <c r="M104" s="6">
        <v>17858.54</v>
      </c>
      <c r="N104" s="7"/>
      <c r="O104" s="7"/>
      <c r="P104" s="7"/>
      <c r="Q104" s="7"/>
      <c r="R104" s="7"/>
      <c r="S104" s="6">
        <v>1200</v>
      </c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6">
        <v>55</v>
      </c>
      <c r="AI104" s="7"/>
      <c r="AJ104" s="7"/>
      <c r="AK104" s="7"/>
      <c r="AL104" s="6">
        <v>325.2</v>
      </c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8">
        <v>1264.47</v>
      </c>
      <c r="BG104" s="7"/>
      <c r="BH104" s="7"/>
      <c r="BI104" s="6">
        <v>1483.2</v>
      </c>
      <c r="BJ104" s="7"/>
      <c r="BK104" s="6">
        <v>69538.89</v>
      </c>
      <c r="BL104" s="4"/>
      <c r="BM104" s="4" t="s">
        <v>371</v>
      </c>
      <c r="BN104" s="24">
        <f>(BQ104/0.045)*0.1281</f>
        <v>8271.5024</v>
      </c>
      <c r="BO104" s="7"/>
      <c r="BP104" s="7"/>
      <c r="BQ104" s="6">
        <v>2905.68</v>
      </c>
      <c r="BR104" s="7"/>
      <c r="BS104" s="7"/>
      <c r="BT104" s="7"/>
      <c r="BU104" s="4"/>
      <c r="BV104" s="4"/>
      <c r="BW104" s="4"/>
      <c r="BX104" s="4" t="s">
        <v>334</v>
      </c>
      <c r="BY104" s="4"/>
      <c r="BZ104" s="4"/>
      <c r="CA104" s="4"/>
      <c r="CB104" s="4"/>
      <c r="CC104" s="10">
        <f t="shared" si="6"/>
        <v>4941.685035</v>
      </c>
      <c r="CE104" s="23">
        <f t="shared" si="7"/>
        <v>77810.377435</v>
      </c>
    </row>
    <row r="105" spans="1:83" ht="12.75">
      <c r="A105" s="4" t="s">
        <v>372</v>
      </c>
      <c r="B105" s="4" t="s">
        <v>331</v>
      </c>
      <c r="C105" s="4" t="s">
        <v>332</v>
      </c>
      <c r="D105" s="4" t="s">
        <v>373</v>
      </c>
      <c r="G105" s="4" t="s">
        <v>80</v>
      </c>
      <c r="H105" s="5" t="s">
        <v>349</v>
      </c>
      <c r="I105" s="6">
        <v>40310.92</v>
      </c>
      <c r="J105" s="4" t="s">
        <v>1654</v>
      </c>
      <c r="K105" s="14">
        <v>29770.88</v>
      </c>
      <c r="L105" s="7"/>
      <c r="M105" s="6">
        <v>5993.9</v>
      </c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6">
        <v>178.73</v>
      </c>
      <c r="AM105" s="7"/>
      <c r="AN105" s="7"/>
      <c r="AO105" s="6">
        <v>-1162.63</v>
      </c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8">
        <v>332.18</v>
      </c>
      <c r="BG105" s="7"/>
      <c r="BH105" s="7"/>
      <c r="BI105" s="6">
        <v>1172.4</v>
      </c>
      <c r="BJ105" s="7"/>
      <c r="BK105" s="6">
        <v>32048.36</v>
      </c>
      <c r="BL105" s="4"/>
      <c r="BM105" s="4"/>
      <c r="BN105" s="24">
        <f>(BQ105/0.045)*0.1281</f>
        <v>3810.1494666666667</v>
      </c>
      <c r="BO105" s="7"/>
      <c r="BP105" s="7"/>
      <c r="BQ105" s="6">
        <v>1338.46</v>
      </c>
      <c r="BR105" s="7"/>
      <c r="BS105" s="7"/>
      <c r="BT105" s="7"/>
      <c r="BU105" s="4"/>
      <c r="BV105" s="4"/>
      <c r="BW105" s="4"/>
      <c r="BX105" s="4" t="s">
        <v>334</v>
      </c>
      <c r="BY105" s="4"/>
      <c r="BZ105" s="4"/>
      <c r="CA105" s="4"/>
      <c r="CB105" s="4"/>
      <c r="CC105" s="10">
        <f t="shared" si="6"/>
        <v>2277.47232</v>
      </c>
      <c r="CE105" s="23">
        <f t="shared" si="7"/>
        <v>35858.50178666667</v>
      </c>
    </row>
    <row r="106" spans="1:83" ht="12.75">
      <c r="A106" s="4" t="s">
        <v>374</v>
      </c>
      <c r="B106" s="4" t="s">
        <v>331</v>
      </c>
      <c r="C106" s="4" t="s">
        <v>332</v>
      </c>
      <c r="D106" s="4" t="s">
        <v>375</v>
      </c>
      <c r="G106" s="4" t="s">
        <v>80</v>
      </c>
      <c r="H106" s="5" t="s">
        <v>376</v>
      </c>
      <c r="I106" s="6">
        <v>40311</v>
      </c>
      <c r="J106" s="4" t="s">
        <v>1654</v>
      </c>
      <c r="K106" s="14">
        <v>11667.89</v>
      </c>
      <c r="L106" s="7"/>
      <c r="M106" s="6">
        <v>1730.47</v>
      </c>
      <c r="N106" s="7"/>
      <c r="O106" s="7"/>
      <c r="P106" s="7"/>
      <c r="Q106" s="7"/>
      <c r="R106" s="7"/>
      <c r="S106" s="6">
        <v>162</v>
      </c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6">
        <v>275</v>
      </c>
      <c r="AI106" s="7"/>
      <c r="AJ106" s="7"/>
      <c r="AK106" s="6">
        <v>73.1</v>
      </c>
      <c r="AL106" s="7"/>
      <c r="AM106" s="7"/>
      <c r="AN106" s="7"/>
      <c r="AO106" s="6">
        <v>-775.22</v>
      </c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8">
        <v>168.98</v>
      </c>
      <c r="BG106" s="7"/>
      <c r="BH106" s="7"/>
      <c r="BI106" s="6">
        <v>731.04</v>
      </c>
      <c r="BJ106" s="7"/>
      <c r="BK106" s="6">
        <v>12560.49</v>
      </c>
      <c r="BL106" s="4"/>
      <c r="BM106" s="4"/>
      <c r="BN106" s="24">
        <f>(BQ106/0.045)*0.1281</f>
        <v>1491.1978666666669</v>
      </c>
      <c r="BO106" s="7"/>
      <c r="BP106" s="7"/>
      <c r="BQ106" s="6">
        <v>523.84</v>
      </c>
      <c r="BR106" s="7"/>
      <c r="BS106" s="7"/>
      <c r="BT106" s="7"/>
      <c r="BU106" s="4"/>
      <c r="BV106" s="4"/>
      <c r="BW106" s="4"/>
      <c r="BX106" s="4" t="s">
        <v>334</v>
      </c>
      <c r="BY106" s="4"/>
      <c r="BZ106" s="4"/>
      <c r="CA106" s="4"/>
      <c r="CB106" s="4"/>
      <c r="CC106" s="10">
        <f t="shared" si="6"/>
        <v>892.593585</v>
      </c>
      <c r="CE106" s="23">
        <f t="shared" si="7"/>
        <v>14051.681451666667</v>
      </c>
    </row>
    <row r="107" spans="1:83" ht="12.75">
      <c r="A107" s="4" t="s">
        <v>377</v>
      </c>
      <c r="B107" s="4" t="s">
        <v>331</v>
      </c>
      <c r="C107" s="4" t="s">
        <v>332</v>
      </c>
      <c r="D107" s="4" t="s">
        <v>378</v>
      </c>
      <c r="G107" s="4" t="s">
        <v>80</v>
      </c>
      <c r="H107" s="5" t="s">
        <v>379</v>
      </c>
      <c r="I107" s="6">
        <v>52445</v>
      </c>
      <c r="J107" s="4" t="s">
        <v>1654</v>
      </c>
      <c r="K107" s="14">
        <v>68606.35</v>
      </c>
      <c r="L107" s="6">
        <v>9679.2</v>
      </c>
      <c r="M107" s="6">
        <v>13950.37</v>
      </c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6">
        <v>385</v>
      </c>
      <c r="AI107" s="7"/>
      <c r="AJ107" s="7"/>
      <c r="AK107" s="7"/>
      <c r="AL107" s="7"/>
      <c r="AM107" s="7"/>
      <c r="AN107" s="7"/>
      <c r="AO107" s="6">
        <v>-25.47</v>
      </c>
      <c r="AP107" s="7"/>
      <c r="AQ107" s="6">
        <v>650</v>
      </c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8">
        <v>1074.84</v>
      </c>
      <c r="BG107" s="7"/>
      <c r="BH107" s="7"/>
      <c r="BI107" s="6">
        <v>600.48</v>
      </c>
      <c r="BJ107" s="7"/>
      <c r="BK107" s="6">
        <v>73524.83</v>
      </c>
      <c r="BL107" s="4"/>
      <c r="BM107" s="4"/>
      <c r="BN107" s="24">
        <f>(BO107/0.045)*0.1281</f>
        <v>8152.654066666666</v>
      </c>
      <c r="BO107" s="6">
        <v>2863.93</v>
      </c>
      <c r="BP107" s="7"/>
      <c r="BQ107" s="7"/>
      <c r="BR107" s="7"/>
      <c r="BS107" s="7"/>
      <c r="BT107" s="7"/>
      <c r="BU107" s="4"/>
      <c r="BV107" s="4"/>
      <c r="BW107" s="4"/>
      <c r="BX107" s="4" t="s">
        <v>334</v>
      </c>
      <c r="BY107" s="4"/>
      <c r="BZ107" s="4"/>
      <c r="CA107" s="4"/>
      <c r="CB107" s="4"/>
      <c r="CC107" s="10">
        <f t="shared" si="6"/>
        <v>5248.385775000001</v>
      </c>
      <c r="CE107" s="23">
        <f t="shared" si="7"/>
        <v>91686.58984166668</v>
      </c>
    </row>
    <row r="108" spans="1:83" ht="12.75">
      <c r="A108" s="4" t="s">
        <v>380</v>
      </c>
      <c r="B108" s="4" t="s">
        <v>331</v>
      </c>
      <c r="C108" s="4" t="s">
        <v>332</v>
      </c>
      <c r="D108" s="4" t="s">
        <v>356</v>
      </c>
      <c r="G108" s="4" t="s">
        <v>80</v>
      </c>
      <c r="H108" s="5" t="s">
        <v>381</v>
      </c>
      <c r="I108" s="6">
        <v>43361</v>
      </c>
      <c r="J108" s="4" t="s">
        <v>1654</v>
      </c>
      <c r="K108" s="14">
        <v>63431.12</v>
      </c>
      <c r="L108" s="7"/>
      <c r="M108" s="6">
        <v>21071.09</v>
      </c>
      <c r="N108" s="7"/>
      <c r="O108" s="7"/>
      <c r="P108" s="7"/>
      <c r="Q108" s="7"/>
      <c r="R108" s="7"/>
      <c r="S108" s="6">
        <v>1125</v>
      </c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6">
        <v>660</v>
      </c>
      <c r="AI108" s="7"/>
      <c r="AJ108" s="7"/>
      <c r="AK108" s="7"/>
      <c r="AL108" s="6">
        <v>301.94</v>
      </c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8">
        <v>341.88</v>
      </c>
      <c r="BG108" s="7"/>
      <c r="BH108" s="7"/>
      <c r="BI108" s="6">
        <v>1945.92</v>
      </c>
      <c r="BJ108" s="7"/>
      <c r="BK108" s="6">
        <v>68283.58</v>
      </c>
      <c r="BL108" s="4"/>
      <c r="BM108" s="4"/>
      <c r="BN108" s="24">
        <f>(BQ108/0.045)*0.1281</f>
        <v>8122.080866666666</v>
      </c>
      <c r="BO108" s="7"/>
      <c r="BP108" s="7"/>
      <c r="BQ108" s="6">
        <v>2853.19</v>
      </c>
      <c r="BR108" s="7"/>
      <c r="BS108" s="7"/>
      <c r="BT108" s="7"/>
      <c r="BU108" s="4"/>
      <c r="BV108" s="4"/>
      <c r="BW108" s="4"/>
      <c r="BX108" s="4" t="s">
        <v>334</v>
      </c>
      <c r="BY108" s="4"/>
      <c r="BZ108" s="4"/>
      <c r="CA108" s="4"/>
      <c r="CB108" s="4"/>
      <c r="CC108" s="10">
        <f t="shared" si="6"/>
        <v>4852.48068</v>
      </c>
      <c r="CE108" s="23">
        <f t="shared" si="7"/>
        <v>76405.68154666666</v>
      </c>
    </row>
    <row r="109" spans="1:83" ht="12.75">
      <c r="A109" s="4" t="s">
        <v>382</v>
      </c>
      <c r="B109" s="4" t="s">
        <v>331</v>
      </c>
      <c r="C109" s="4" t="s">
        <v>332</v>
      </c>
      <c r="D109" s="4" t="s">
        <v>383</v>
      </c>
      <c r="G109" s="4" t="s">
        <v>80</v>
      </c>
      <c r="H109" s="5" t="s">
        <v>384</v>
      </c>
      <c r="I109" s="6">
        <v>55944</v>
      </c>
      <c r="J109" s="4" t="s">
        <v>1654</v>
      </c>
      <c r="K109" s="14">
        <v>83003.63</v>
      </c>
      <c r="L109" s="6">
        <v>5636.16</v>
      </c>
      <c r="M109" s="6">
        <v>21605.41</v>
      </c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6">
        <v>385</v>
      </c>
      <c r="AI109" s="6">
        <v>560</v>
      </c>
      <c r="AJ109" s="7"/>
      <c r="AK109" s="7"/>
      <c r="AL109" s="6">
        <v>324.96</v>
      </c>
      <c r="AM109" s="7"/>
      <c r="AN109" s="7"/>
      <c r="AO109" s="7"/>
      <c r="AP109" s="7"/>
      <c r="AQ109" s="6">
        <v>650</v>
      </c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8">
        <v>930.92</v>
      </c>
      <c r="BG109" s="7"/>
      <c r="BH109" s="7"/>
      <c r="BI109" s="6">
        <v>2952.36</v>
      </c>
      <c r="BJ109" s="7"/>
      <c r="BK109" s="6">
        <v>89186.44</v>
      </c>
      <c r="BL109" s="4"/>
      <c r="BM109" s="4"/>
      <c r="BN109" s="24">
        <f>(BO109/0.045)*0.1281</f>
        <v>10266.446399999999</v>
      </c>
      <c r="BO109" s="6">
        <v>3606.48</v>
      </c>
      <c r="BP109" s="7"/>
      <c r="BQ109" s="7"/>
      <c r="BR109" s="7"/>
      <c r="BS109" s="7"/>
      <c r="BT109" s="7"/>
      <c r="BU109" s="4"/>
      <c r="BV109" s="4"/>
      <c r="BW109" s="4"/>
      <c r="BX109" s="4" t="s">
        <v>334</v>
      </c>
      <c r="BY109" s="4"/>
      <c r="BZ109" s="4"/>
      <c r="CA109" s="4"/>
      <c r="CB109" s="4"/>
      <c r="CC109" s="10">
        <f t="shared" si="6"/>
        <v>6349.777695000001</v>
      </c>
      <c r="CE109" s="23">
        <f t="shared" si="7"/>
        <v>105256.014095</v>
      </c>
    </row>
    <row r="110" spans="1:83" ht="12.75">
      <c r="A110" s="4" t="s">
        <v>385</v>
      </c>
      <c r="B110" s="4" t="s">
        <v>331</v>
      </c>
      <c r="C110" s="4" t="s">
        <v>332</v>
      </c>
      <c r="D110" s="4" t="s">
        <v>386</v>
      </c>
      <c r="G110" s="4" t="s">
        <v>80</v>
      </c>
      <c r="H110" s="5" t="s">
        <v>387</v>
      </c>
      <c r="I110" s="6">
        <v>60718</v>
      </c>
      <c r="J110" s="4" t="s">
        <v>1654</v>
      </c>
      <c r="K110" s="14">
        <v>94231.56</v>
      </c>
      <c r="L110" s="6">
        <v>11493.36</v>
      </c>
      <c r="M110" s="6">
        <v>21562.03</v>
      </c>
      <c r="N110" s="7"/>
      <c r="O110" s="6">
        <v>8149.92</v>
      </c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6">
        <v>324.96</v>
      </c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8">
        <v>1203.44</v>
      </c>
      <c r="BG110" s="7"/>
      <c r="BH110" s="7"/>
      <c r="BI110" s="6">
        <v>2278.37</v>
      </c>
      <c r="BJ110" s="7"/>
      <c r="BK110" s="6">
        <v>101106.63</v>
      </c>
      <c r="BL110" s="4"/>
      <c r="BM110" s="4"/>
      <c r="BN110" s="24">
        <f>(BO110/0.045)*0.1281</f>
        <v>11508.874066666665</v>
      </c>
      <c r="BO110" s="6">
        <v>4042.93</v>
      </c>
      <c r="BP110" s="7"/>
      <c r="BQ110" s="7"/>
      <c r="BR110" s="7"/>
      <c r="BS110" s="7"/>
      <c r="BT110" s="7"/>
      <c r="BU110" s="4"/>
      <c r="BV110" s="4"/>
      <c r="BW110" s="4"/>
      <c r="BX110" s="4" t="s">
        <v>334</v>
      </c>
      <c r="BY110" s="4"/>
      <c r="BZ110" s="4"/>
      <c r="CA110" s="4"/>
      <c r="CB110" s="4"/>
      <c r="CC110" s="10">
        <f t="shared" si="6"/>
        <v>7208.7143399999995</v>
      </c>
      <c r="CE110" s="23">
        <f t="shared" si="7"/>
        <v>124442.50840666668</v>
      </c>
    </row>
    <row r="111" spans="1:83" ht="12.75">
      <c r="A111" s="4" t="s">
        <v>388</v>
      </c>
      <c r="B111" s="4" t="s">
        <v>331</v>
      </c>
      <c r="C111" s="4" t="s">
        <v>332</v>
      </c>
      <c r="D111" s="4" t="s">
        <v>389</v>
      </c>
      <c r="G111" s="4" t="s">
        <v>80</v>
      </c>
      <c r="H111" s="5" t="s">
        <v>390</v>
      </c>
      <c r="I111" s="6">
        <v>48467</v>
      </c>
      <c r="J111" s="4" t="s">
        <v>1654</v>
      </c>
      <c r="K111" s="14">
        <v>69254.99</v>
      </c>
      <c r="L111" s="6">
        <v>5636.16</v>
      </c>
      <c r="M111" s="6">
        <v>15440.39</v>
      </c>
      <c r="N111" s="7"/>
      <c r="O111" s="7"/>
      <c r="P111" s="7"/>
      <c r="Q111" s="7"/>
      <c r="R111" s="7"/>
      <c r="S111" s="6">
        <v>720</v>
      </c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6">
        <v>324.96</v>
      </c>
      <c r="AM111" s="7"/>
      <c r="AN111" s="7"/>
      <c r="AO111" s="7"/>
      <c r="AP111" s="7"/>
      <c r="AQ111" s="6">
        <v>650</v>
      </c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8">
        <v>603.67</v>
      </c>
      <c r="BG111" s="7"/>
      <c r="BH111" s="7"/>
      <c r="BI111" s="6">
        <v>3114.24</v>
      </c>
      <c r="BJ111" s="7"/>
      <c r="BK111" s="6">
        <v>74409.3</v>
      </c>
      <c r="BL111" s="4"/>
      <c r="BM111" s="4"/>
      <c r="BN111" s="24">
        <f>(BQ111/0.045)*0.1281</f>
        <v>8544.156133333332</v>
      </c>
      <c r="BO111" s="7"/>
      <c r="BP111" s="7"/>
      <c r="BQ111" s="6">
        <v>3001.46</v>
      </c>
      <c r="BR111" s="7"/>
      <c r="BS111" s="7"/>
      <c r="BT111" s="7"/>
      <c r="BU111" s="4"/>
      <c r="BV111" s="4"/>
      <c r="BW111" s="4"/>
      <c r="BX111" s="4" t="s">
        <v>334</v>
      </c>
      <c r="BY111" s="4"/>
      <c r="BZ111" s="4"/>
      <c r="CA111" s="4"/>
      <c r="CB111" s="4"/>
      <c r="CC111" s="10">
        <f t="shared" si="6"/>
        <v>5298.006735</v>
      </c>
      <c r="CE111" s="23">
        <f t="shared" si="7"/>
        <v>88733.31286833335</v>
      </c>
    </row>
    <row r="112" spans="1:83" ht="12.75">
      <c r="A112" s="4" t="s">
        <v>391</v>
      </c>
      <c r="B112" s="4" t="s">
        <v>331</v>
      </c>
      <c r="C112" s="4" t="s">
        <v>332</v>
      </c>
      <c r="D112" s="4" t="s">
        <v>392</v>
      </c>
      <c r="G112" s="4" t="s">
        <v>80</v>
      </c>
      <c r="H112" s="5" t="s">
        <v>393</v>
      </c>
      <c r="I112" s="6">
        <v>52445</v>
      </c>
      <c r="J112" s="4" t="s">
        <v>1654</v>
      </c>
      <c r="K112" s="14">
        <v>76753.21</v>
      </c>
      <c r="L112" s="6">
        <v>5636.16</v>
      </c>
      <c r="M112" s="6">
        <v>20403.02</v>
      </c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6">
        <v>840</v>
      </c>
      <c r="AJ112" s="7"/>
      <c r="AK112" s="7"/>
      <c r="AL112" s="6">
        <v>324.96</v>
      </c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8">
        <v>431.64</v>
      </c>
      <c r="BG112" s="7"/>
      <c r="BH112" s="7"/>
      <c r="BI112" s="6">
        <v>3333.5</v>
      </c>
      <c r="BJ112" s="7"/>
      <c r="BK112" s="6">
        <v>82434.56</v>
      </c>
      <c r="BL112" s="4"/>
      <c r="BM112" s="4"/>
      <c r="BN112" s="24">
        <f>(BO112/0.045)*0.1281</f>
        <v>9510.115533333334</v>
      </c>
      <c r="BO112" s="6">
        <v>3340.79</v>
      </c>
      <c r="BP112" s="7"/>
      <c r="BQ112" s="7"/>
      <c r="BR112" s="7"/>
      <c r="BS112" s="7"/>
      <c r="BT112" s="7"/>
      <c r="BU112" s="4"/>
      <c r="BV112" s="4"/>
      <c r="BW112" s="4"/>
      <c r="BX112" s="4" t="s">
        <v>334</v>
      </c>
      <c r="BY112" s="4"/>
      <c r="BZ112" s="4"/>
      <c r="CA112" s="4"/>
      <c r="CB112" s="4"/>
      <c r="CC112" s="10">
        <f t="shared" si="6"/>
        <v>5871.620565</v>
      </c>
      <c r="CE112" s="23">
        <f t="shared" si="7"/>
        <v>97771.10609833334</v>
      </c>
    </row>
    <row r="113" spans="1:83" ht="12.75">
      <c r="A113" s="4" t="s">
        <v>394</v>
      </c>
      <c r="B113" s="4" t="s">
        <v>331</v>
      </c>
      <c r="C113" s="4" t="s">
        <v>332</v>
      </c>
      <c r="D113" s="4" t="s">
        <v>395</v>
      </c>
      <c r="G113" s="4" t="s">
        <v>80</v>
      </c>
      <c r="H113" s="5" t="s">
        <v>396</v>
      </c>
      <c r="I113" s="6">
        <v>55944</v>
      </c>
      <c r="J113" s="4" t="s">
        <v>1654</v>
      </c>
      <c r="K113" s="14">
        <v>63152.4</v>
      </c>
      <c r="L113" s="6">
        <v>16995.6</v>
      </c>
      <c r="M113" s="6">
        <v>818.49</v>
      </c>
      <c r="N113" s="6">
        <v>4600.08</v>
      </c>
      <c r="O113" s="7"/>
      <c r="P113" s="7"/>
      <c r="Q113" s="7"/>
      <c r="R113" s="7"/>
      <c r="S113" s="6">
        <v>1200</v>
      </c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6">
        <v>650</v>
      </c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8">
        <v>249.05</v>
      </c>
      <c r="BG113" s="7"/>
      <c r="BH113" s="7"/>
      <c r="BI113" s="7"/>
      <c r="BJ113" s="7"/>
      <c r="BK113" s="6">
        <v>67443.46</v>
      </c>
      <c r="BL113" s="4"/>
      <c r="BM113" s="4"/>
      <c r="BN113" s="24">
        <f>(BO113/0.045)*0.1281</f>
        <v>7102.148666666667</v>
      </c>
      <c r="BO113" s="6">
        <v>2494.9</v>
      </c>
      <c r="BP113" s="7"/>
      <c r="BQ113" s="7"/>
      <c r="BR113" s="7"/>
      <c r="BS113" s="7"/>
      <c r="BT113" s="7"/>
      <c r="BU113" s="4"/>
      <c r="BV113" s="4"/>
      <c r="BW113" s="4"/>
      <c r="BX113" s="4" t="s">
        <v>334</v>
      </c>
      <c r="BY113" s="4"/>
      <c r="BZ113" s="4"/>
      <c r="CA113" s="4"/>
      <c r="CB113" s="4"/>
      <c r="CC113" s="10">
        <f t="shared" si="6"/>
        <v>4831.1586</v>
      </c>
      <c r="CE113" s="23">
        <f t="shared" si="7"/>
        <v>92081.30726666666</v>
      </c>
    </row>
    <row r="114" spans="1:83" ht="12.75">
      <c r="A114" s="4" t="s">
        <v>397</v>
      </c>
      <c r="B114" s="4" t="s">
        <v>331</v>
      </c>
      <c r="C114" s="4" t="s">
        <v>332</v>
      </c>
      <c r="D114" s="4" t="s">
        <v>398</v>
      </c>
      <c r="G114" s="4" t="s">
        <v>80</v>
      </c>
      <c r="H114" s="5" t="s">
        <v>142</v>
      </c>
      <c r="I114" s="6">
        <v>43361</v>
      </c>
      <c r="J114" s="4" t="s">
        <v>1654</v>
      </c>
      <c r="K114" s="14">
        <v>63914.42</v>
      </c>
      <c r="L114" s="6">
        <v>5479.2</v>
      </c>
      <c r="M114" s="6">
        <v>16455.55</v>
      </c>
      <c r="N114" s="7"/>
      <c r="O114" s="7"/>
      <c r="P114" s="7"/>
      <c r="Q114" s="7"/>
      <c r="R114" s="7"/>
      <c r="S114" s="6">
        <v>1200</v>
      </c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6">
        <v>935</v>
      </c>
      <c r="AI114" s="6">
        <v>245</v>
      </c>
      <c r="AJ114" s="7"/>
      <c r="AK114" s="7"/>
      <c r="AL114" s="6">
        <v>324.96</v>
      </c>
      <c r="AM114" s="7"/>
      <c r="AN114" s="7"/>
      <c r="AO114" s="6">
        <v>-10.26</v>
      </c>
      <c r="AP114" s="7"/>
      <c r="AQ114" s="6">
        <v>650</v>
      </c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8">
        <v>865.75</v>
      </c>
      <c r="BG114" s="7"/>
      <c r="BH114" s="7"/>
      <c r="BI114" s="6">
        <v>1984.56</v>
      </c>
      <c r="BJ114" s="7"/>
      <c r="BK114" s="6">
        <v>68635.78</v>
      </c>
      <c r="BL114" s="4"/>
      <c r="BM114" s="4"/>
      <c r="BN114" s="24">
        <f>(BQ114/0.045)*0.1281</f>
        <v>7819.1955333333335</v>
      </c>
      <c r="BO114" s="7"/>
      <c r="BP114" s="7"/>
      <c r="BQ114" s="6">
        <v>2746.79</v>
      </c>
      <c r="BR114" s="7"/>
      <c r="BS114" s="7"/>
      <c r="BT114" s="7"/>
      <c r="BU114" s="4"/>
      <c r="BV114" s="4"/>
      <c r="BW114" s="4"/>
      <c r="BX114" s="4" t="s">
        <v>334</v>
      </c>
      <c r="BY114" s="4"/>
      <c r="BZ114" s="4"/>
      <c r="CA114" s="4"/>
      <c r="CB114" s="4"/>
      <c r="CC114" s="10">
        <f t="shared" si="6"/>
        <v>4889.45313</v>
      </c>
      <c r="CE114" s="23">
        <f t="shared" si="7"/>
        <v>82102.26866333332</v>
      </c>
    </row>
    <row r="115" spans="1:83" ht="12.75">
      <c r="A115" s="4" t="s">
        <v>399</v>
      </c>
      <c r="B115" s="4" t="s">
        <v>331</v>
      </c>
      <c r="C115" s="4" t="s">
        <v>332</v>
      </c>
      <c r="D115" s="4" t="s">
        <v>400</v>
      </c>
      <c r="G115" s="4" t="s">
        <v>80</v>
      </c>
      <c r="H115" s="5" t="s">
        <v>401</v>
      </c>
      <c r="I115" s="6">
        <v>70501</v>
      </c>
      <c r="J115" s="4" t="s">
        <v>1654</v>
      </c>
      <c r="K115" s="14">
        <v>94838.94</v>
      </c>
      <c r="L115" s="6">
        <v>6545.76</v>
      </c>
      <c r="M115" s="6">
        <v>20333.25</v>
      </c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6">
        <v>1320</v>
      </c>
      <c r="AI115" s="7"/>
      <c r="AJ115" s="7"/>
      <c r="AK115" s="7"/>
      <c r="AL115" s="6">
        <v>324.96</v>
      </c>
      <c r="AM115" s="7"/>
      <c r="AN115" s="7"/>
      <c r="AO115" s="6">
        <v>-928.76</v>
      </c>
      <c r="AP115" s="7"/>
      <c r="AQ115" s="6">
        <v>650</v>
      </c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8">
        <v>1748.03</v>
      </c>
      <c r="BG115" s="7"/>
      <c r="BH115" s="7"/>
      <c r="BI115" s="6">
        <v>2041.56</v>
      </c>
      <c r="BJ115" s="7"/>
      <c r="BK115" s="6">
        <v>101791.28</v>
      </c>
      <c r="BL115" s="4"/>
      <c r="BM115" s="4"/>
      <c r="BN115" s="24">
        <f>(BO115/0.045)*0.1281</f>
        <v>11555.160866666667</v>
      </c>
      <c r="BO115" s="6">
        <v>4059.19</v>
      </c>
      <c r="BP115" s="7"/>
      <c r="BQ115" s="7"/>
      <c r="BR115" s="7"/>
      <c r="BS115" s="7"/>
      <c r="BT115" s="7"/>
      <c r="BU115" s="4"/>
      <c r="BV115" s="4"/>
      <c r="BW115" s="4"/>
      <c r="BX115" s="4" t="s">
        <v>334</v>
      </c>
      <c r="BY115" s="4"/>
      <c r="BZ115" s="4"/>
      <c r="CA115" s="4"/>
      <c r="CB115" s="4"/>
      <c r="CC115" s="10">
        <f t="shared" si="6"/>
        <v>7255.17891</v>
      </c>
      <c r="CE115" s="23">
        <f t="shared" si="7"/>
        <v>120195.03977666667</v>
      </c>
    </row>
    <row r="116" spans="1:83" ht="12.75">
      <c r="A116" s="4" t="s">
        <v>402</v>
      </c>
      <c r="B116" s="4" t="s">
        <v>331</v>
      </c>
      <c r="C116" s="4" t="s">
        <v>332</v>
      </c>
      <c r="D116" s="4" t="s">
        <v>120</v>
      </c>
      <c r="G116" s="4" t="s">
        <v>80</v>
      </c>
      <c r="H116" s="5" t="s">
        <v>403</v>
      </c>
      <c r="I116" s="6">
        <v>43361</v>
      </c>
      <c r="J116" s="4" t="s">
        <v>1654</v>
      </c>
      <c r="K116" s="14">
        <v>39091.53</v>
      </c>
      <c r="L116" s="7"/>
      <c r="M116" s="6">
        <v>11425.44</v>
      </c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6">
        <v>110</v>
      </c>
      <c r="AI116" s="7"/>
      <c r="AJ116" s="7"/>
      <c r="AK116" s="7"/>
      <c r="AL116" s="7"/>
      <c r="AM116" s="7"/>
      <c r="AN116" s="7"/>
      <c r="AO116" s="6">
        <v>-3469.54</v>
      </c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8">
        <v>164.73</v>
      </c>
      <c r="BG116" s="7"/>
      <c r="BH116" s="7"/>
      <c r="BI116" s="6">
        <v>1402.92</v>
      </c>
      <c r="BJ116" s="7"/>
      <c r="BK116" s="6">
        <v>42082.04</v>
      </c>
      <c r="BL116" s="4"/>
      <c r="BM116" s="4"/>
      <c r="BN116" s="24">
        <f>(BQ116/0.045)*0.1281</f>
        <v>5007.628266666667</v>
      </c>
      <c r="BO116" s="7"/>
      <c r="BP116" s="7"/>
      <c r="BQ116" s="6">
        <v>1759.12</v>
      </c>
      <c r="BR116" s="7"/>
      <c r="BS116" s="7"/>
      <c r="BT116" s="7"/>
      <c r="BU116" s="4"/>
      <c r="BV116" s="4"/>
      <c r="BW116" s="4"/>
      <c r="BX116" s="4" t="s">
        <v>334</v>
      </c>
      <c r="BY116" s="4"/>
      <c r="BZ116" s="4"/>
      <c r="CA116" s="4"/>
      <c r="CB116" s="4"/>
      <c r="CC116" s="10">
        <f t="shared" si="6"/>
        <v>2990.5020449999997</v>
      </c>
      <c r="CE116" s="23">
        <f t="shared" si="7"/>
        <v>47089.66031166667</v>
      </c>
    </row>
    <row r="117" spans="1:83" ht="12.75">
      <c r="A117" s="4" t="s">
        <v>404</v>
      </c>
      <c r="B117" s="4" t="s">
        <v>331</v>
      </c>
      <c r="C117" s="4" t="s">
        <v>332</v>
      </c>
      <c r="D117" s="4" t="s">
        <v>405</v>
      </c>
      <c r="G117" s="4" t="s">
        <v>80</v>
      </c>
      <c r="H117" s="5" t="s">
        <v>406</v>
      </c>
      <c r="I117" s="6">
        <v>43361</v>
      </c>
      <c r="J117" s="4" t="s">
        <v>1654</v>
      </c>
      <c r="K117" s="14">
        <v>69080.25</v>
      </c>
      <c r="L117" s="6">
        <v>5636.16</v>
      </c>
      <c r="M117" s="6">
        <v>21300.55</v>
      </c>
      <c r="N117" s="7"/>
      <c r="O117" s="7"/>
      <c r="P117" s="7"/>
      <c r="Q117" s="7"/>
      <c r="R117" s="7"/>
      <c r="S117" s="6">
        <v>1200</v>
      </c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6">
        <v>550</v>
      </c>
      <c r="AI117" s="7"/>
      <c r="AJ117" s="7"/>
      <c r="AK117" s="7"/>
      <c r="AL117" s="6">
        <v>86.7</v>
      </c>
      <c r="AM117" s="7"/>
      <c r="AN117" s="7"/>
      <c r="AO117" s="6">
        <v>-10.06</v>
      </c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8">
        <v>535.08</v>
      </c>
      <c r="BG117" s="7"/>
      <c r="BH117" s="7"/>
      <c r="BI117" s="6">
        <v>3007.2</v>
      </c>
      <c r="BJ117" s="7"/>
      <c r="BK117" s="6">
        <v>74192.72</v>
      </c>
      <c r="BL117" s="4"/>
      <c r="BM117" s="4" t="s">
        <v>407</v>
      </c>
      <c r="BN117" s="24">
        <f>(BQ117/0.045)*0.1281</f>
        <v>8560.894533333334</v>
      </c>
      <c r="BO117" s="7"/>
      <c r="BP117" s="7"/>
      <c r="BQ117" s="6">
        <v>3007.34</v>
      </c>
      <c r="BR117" s="7"/>
      <c r="BS117" s="7"/>
      <c r="BT117" s="7"/>
      <c r="BU117" s="4"/>
      <c r="BV117" s="4"/>
      <c r="BW117" s="4"/>
      <c r="BX117" s="4" t="s">
        <v>334</v>
      </c>
      <c r="BY117" s="4"/>
      <c r="BZ117" s="4"/>
      <c r="CA117" s="4"/>
      <c r="CB117" s="4"/>
      <c r="CC117" s="10">
        <f t="shared" si="6"/>
        <v>5284.639125</v>
      </c>
      <c r="CE117" s="23">
        <f t="shared" si="7"/>
        <v>88561.94365833334</v>
      </c>
    </row>
    <row r="118" spans="1:83" ht="12.75">
      <c r="A118" s="4" t="s">
        <v>408</v>
      </c>
      <c r="B118" s="4" t="s">
        <v>331</v>
      </c>
      <c r="C118" s="4" t="s">
        <v>332</v>
      </c>
      <c r="D118" s="4" t="s">
        <v>409</v>
      </c>
      <c r="G118" s="4" t="s">
        <v>80</v>
      </c>
      <c r="H118" s="5" t="s">
        <v>410</v>
      </c>
      <c r="I118" s="6">
        <v>57535</v>
      </c>
      <c r="J118" s="4" t="s">
        <v>1654</v>
      </c>
      <c r="K118" s="14">
        <v>87320.67</v>
      </c>
      <c r="L118" s="6">
        <v>11493.36</v>
      </c>
      <c r="M118" s="6">
        <v>18293.76</v>
      </c>
      <c r="N118" s="7"/>
      <c r="O118" s="7"/>
      <c r="P118" s="6">
        <v>6125.04</v>
      </c>
      <c r="Q118" s="7"/>
      <c r="R118" s="6">
        <v>1200</v>
      </c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6">
        <v>55</v>
      </c>
      <c r="AI118" s="6">
        <v>245</v>
      </c>
      <c r="AJ118" s="7"/>
      <c r="AK118" s="7"/>
      <c r="AL118" s="6">
        <v>324.96</v>
      </c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8">
        <v>819.92</v>
      </c>
      <c r="BG118" s="7"/>
      <c r="BH118" s="7"/>
      <c r="BI118" s="6">
        <v>3589.25</v>
      </c>
      <c r="BJ118" s="7"/>
      <c r="BK118" s="6">
        <v>93600.94</v>
      </c>
      <c r="BL118" s="4"/>
      <c r="BM118" s="4"/>
      <c r="BN118" s="24">
        <f>(BO118/0.045)*0.1281</f>
        <v>10512.882333333333</v>
      </c>
      <c r="BO118" s="6">
        <v>3693.05</v>
      </c>
      <c r="BP118" s="7"/>
      <c r="BQ118" s="7"/>
      <c r="BR118" s="7"/>
      <c r="BS118" s="7"/>
      <c r="BT118" s="7"/>
      <c r="BU118" s="4"/>
      <c r="BV118" s="4"/>
      <c r="BW118" s="4"/>
      <c r="BX118" s="4" t="s">
        <v>334</v>
      </c>
      <c r="BY118" s="4"/>
      <c r="BZ118" s="4"/>
      <c r="CA118" s="4"/>
      <c r="CB118" s="4"/>
      <c r="CC118" s="10">
        <f t="shared" si="6"/>
        <v>6680.031255</v>
      </c>
      <c r="CE118" s="23">
        <f t="shared" si="7"/>
        <v>116006.94358833332</v>
      </c>
    </row>
    <row r="119" spans="1:83" ht="12.75">
      <c r="A119" s="4" t="s">
        <v>411</v>
      </c>
      <c r="B119" s="4" t="s">
        <v>331</v>
      </c>
      <c r="C119" s="4" t="s">
        <v>332</v>
      </c>
      <c r="D119" s="4" t="s">
        <v>398</v>
      </c>
      <c r="G119" s="4" t="s">
        <v>80</v>
      </c>
      <c r="H119" s="5" t="s">
        <v>412</v>
      </c>
      <c r="I119" s="6">
        <v>43361</v>
      </c>
      <c r="J119" s="4" t="s">
        <v>1654</v>
      </c>
      <c r="K119" s="14">
        <v>60720.48</v>
      </c>
      <c r="L119" s="6">
        <v>9679.2</v>
      </c>
      <c r="M119" s="6">
        <v>15700.15</v>
      </c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6">
        <v>550</v>
      </c>
      <c r="AI119" s="6">
        <v>490</v>
      </c>
      <c r="AJ119" s="7"/>
      <c r="AK119" s="7"/>
      <c r="AL119" s="7"/>
      <c r="AM119" s="7"/>
      <c r="AN119" s="7"/>
      <c r="AO119" s="7"/>
      <c r="AP119" s="7"/>
      <c r="AQ119" s="6">
        <v>650</v>
      </c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8">
        <v>844.57</v>
      </c>
      <c r="BG119" s="7"/>
      <c r="BH119" s="7"/>
      <c r="BI119" s="6">
        <v>1717.32</v>
      </c>
      <c r="BJ119" s="7"/>
      <c r="BK119" s="6">
        <v>65081.25</v>
      </c>
      <c r="BL119" s="4"/>
      <c r="BM119" s="4"/>
      <c r="BN119" s="24">
        <f>(BQ119/0.045)*0.1281</f>
        <v>7218.719666666666</v>
      </c>
      <c r="BO119" s="7"/>
      <c r="BP119" s="7"/>
      <c r="BQ119" s="6">
        <v>2535.85</v>
      </c>
      <c r="BR119" s="7"/>
      <c r="BS119" s="7"/>
      <c r="BT119" s="7"/>
      <c r="BU119" s="4"/>
      <c r="BV119" s="4"/>
      <c r="BW119" s="4"/>
      <c r="BX119" s="4" t="s">
        <v>334</v>
      </c>
      <c r="BY119" s="4"/>
      <c r="BZ119" s="4"/>
      <c r="CA119" s="4"/>
      <c r="CB119" s="4"/>
      <c r="CC119" s="10">
        <f t="shared" si="6"/>
        <v>4645.11672</v>
      </c>
      <c r="CE119" s="23">
        <f t="shared" si="7"/>
        <v>82263.51638666668</v>
      </c>
    </row>
    <row r="120" spans="1:83" ht="12.75">
      <c r="A120" s="4" t="s">
        <v>413</v>
      </c>
      <c r="B120" s="4" t="s">
        <v>331</v>
      </c>
      <c r="C120" s="4" t="s">
        <v>332</v>
      </c>
      <c r="D120" s="4" t="s">
        <v>414</v>
      </c>
      <c r="G120" s="4" t="s">
        <v>80</v>
      </c>
      <c r="H120" s="5" t="s">
        <v>415</v>
      </c>
      <c r="I120" s="6">
        <v>51650</v>
      </c>
      <c r="J120" s="4" t="s">
        <v>1654</v>
      </c>
      <c r="K120" s="14">
        <v>67866.79</v>
      </c>
      <c r="L120" s="6">
        <v>9679.2</v>
      </c>
      <c r="M120" s="6">
        <v>13402.85</v>
      </c>
      <c r="N120" s="7"/>
      <c r="O120" s="7"/>
      <c r="P120" s="7"/>
      <c r="Q120" s="7"/>
      <c r="R120" s="7"/>
      <c r="S120" s="6">
        <v>720</v>
      </c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6">
        <v>935</v>
      </c>
      <c r="AI120" s="7"/>
      <c r="AJ120" s="7"/>
      <c r="AK120" s="7"/>
      <c r="AL120" s="7"/>
      <c r="AM120" s="7"/>
      <c r="AN120" s="7"/>
      <c r="AO120" s="6">
        <v>-510.53</v>
      </c>
      <c r="AP120" s="7"/>
      <c r="AQ120" s="6">
        <v>650</v>
      </c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8">
        <v>430.19</v>
      </c>
      <c r="BG120" s="7"/>
      <c r="BH120" s="7"/>
      <c r="BI120" s="6">
        <v>1211.64</v>
      </c>
      <c r="BJ120" s="7"/>
      <c r="BK120" s="6">
        <v>72714.54</v>
      </c>
      <c r="BL120" s="4"/>
      <c r="BM120" s="4"/>
      <c r="BN120" s="24">
        <f>(BO120/0.045)*0.1281</f>
        <v>8034.318133333333</v>
      </c>
      <c r="BO120" s="6">
        <v>2822.36</v>
      </c>
      <c r="BP120" s="7"/>
      <c r="BQ120" s="7"/>
      <c r="BR120" s="7"/>
      <c r="BS120" s="7"/>
      <c r="BT120" s="7"/>
      <c r="BU120" s="4"/>
      <c r="BV120" s="4"/>
      <c r="BW120" s="4"/>
      <c r="BX120" s="4" t="s">
        <v>334</v>
      </c>
      <c r="BY120" s="4"/>
      <c r="BZ120" s="4"/>
      <c r="CA120" s="4"/>
      <c r="CB120" s="4"/>
      <c r="CC120" s="10">
        <f t="shared" si="6"/>
        <v>5191.809434999999</v>
      </c>
      <c r="CE120" s="23">
        <f t="shared" si="7"/>
        <v>90772.11756833333</v>
      </c>
    </row>
    <row r="121" spans="1:83" ht="12.75">
      <c r="A121" s="4" t="s">
        <v>416</v>
      </c>
      <c r="B121" s="4" t="s">
        <v>331</v>
      </c>
      <c r="C121" s="4" t="s">
        <v>332</v>
      </c>
      <c r="D121" s="4" t="s">
        <v>417</v>
      </c>
      <c r="G121" s="4" t="s">
        <v>80</v>
      </c>
      <c r="H121" s="5" t="s">
        <v>418</v>
      </c>
      <c r="I121" s="6">
        <v>40311</v>
      </c>
      <c r="J121" s="4" t="s">
        <v>1654</v>
      </c>
      <c r="K121" s="14">
        <v>19065.42</v>
      </c>
      <c r="L121" s="7"/>
      <c r="M121" s="6">
        <v>1517.34</v>
      </c>
      <c r="N121" s="7"/>
      <c r="O121" s="7"/>
      <c r="P121" s="7"/>
      <c r="Q121" s="7"/>
      <c r="R121" s="7"/>
      <c r="S121" s="6">
        <v>440</v>
      </c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6">
        <v>385</v>
      </c>
      <c r="AI121" s="7"/>
      <c r="AJ121" s="7"/>
      <c r="AK121" s="7"/>
      <c r="AL121" s="6">
        <v>119.12</v>
      </c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8">
        <v>352.76</v>
      </c>
      <c r="BG121" s="7"/>
      <c r="BH121" s="7"/>
      <c r="BI121" s="6">
        <v>747</v>
      </c>
      <c r="BJ121" s="7"/>
      <c r="BK121" s="6">
        <v>20523.94</v>
      </c>
      <c r="BL121" s="4"/>
      <c r="BM121" s="4"/>
      <c r="BN121" s="24">
        <f>(BQ121/0.045)*0.1281</f>
        <v>2438.7962666666667</v>
      </c>
      <c r="BO121" s="7"/>
      <c r="BP121" s="7"/>
      <c r="BQ121" s="6">
        <v>856.72</v>
      </c>
      <c r="BR121" s="7"/>
      <c r="BS121" s="7"/>
      <c r="BT121" s="7"/>
      <c r="BU121" s="4"/>
      <c r="BV121" s="4"/>
      <c r="BW121" s="4"/>
      <c r="BX121" s="4" t="s">
        <v>334</v>
      </c>
      <c r="BY121" s="4"/>
      <c r="BZ121" s="4"/>
      <c r="CA121" s="4"/>
      <c r="CB121" s="4"/>
      <c r="CC121" s="10">
        <f t="shared" si="6"/>
        <v>1458.50463</v>
      </c>
      <c r="CE121" s="23">
        <f t="shared" si="7"/>
        <v>22962.720896666666</v>
      </c>
    </row>
    <row r="122" spans="1:83" ht="12.75">
      <c r="A122" s="4" t="s">
        <v>419</v>
      </c>
      <c r="B122" s="4" t="s">
        <v>331</v>
      </c>
      <c r="C122" s="4" t="s">
        <v>332</v>
      </c>
      <c r="D122" s="4" t="s">
        <v>420</v>
      </c>
      <c r="G122" s="4" t="s">
        <v>80</v>
      </c>
      <c r="H122" s="5" t="s">
        <v>421</v>
      </c>
      <c r="I122" s="6">
        <v>43361</v>
      </c>
      <c r="J122" s="4" t="s">
        <v>1654</v>
      </c>
      <c r="K122" s="14">
        <v>57110.82</v>
      </c>
      <c r="L122" s="6">
        <v>3301.8</v>
      </c>
      <c r="M122" s="6">
        <v>13025.61</v>
      </c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6">
        <v>245</v>
      </c>
      <c r="AJ122" s="7"/>
      <c r="AK122" s="7"/>
      <c r="AL122" s="6">
        <v>324.96</v>
      </c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8">
        <v>505.07</v>
      </c>
      <c r="BG122" s="7"/>
      <c r="BH122" s="7"/>
      <c r="BI122" s="6">
        <v>2593.68</v>
      </c>
      <c r="BJ122" s="7"/>
      <c r="BK122" s="6">
        <v>61371.89</v>
      </c>
      <c r="BL122" s="4"/>
      <c r="BM122" s="4"/>
      <c r="BN122" s="24">
        <f>(BQ122/0.045)*0.1281</f>
        <v>7131.754000000001</v>
      </c>
      <c r="BO122" s="7"/>
      <c r="BP122" s="7"/>
      <c r="BQ122" s="6">
        <v>2505.3</v>
      </c>
      <c r="BR122" s="7"/>
      <c r="BS122" s="7"/>
      <c r="BT122" s="7"/>
      <c r="BU122" s="4"/>
      <c r="BV122" s="4"/>
      <c r="BW122" s="4"/>
      <c r="BX122" s="4" t="s">
        <v>334</v>
      </c>
      <c r="BY122" s="4"/>
      <c r="BZ122" s="4"/>
      <c r="CA122" s="4"/>
      <c r="CB122" s="4"/>
      <c r="CC122" s="10">
        <f t="shared" si="6"/>
        <v>4368.97773</v>
      </c>
      <c r="CE122" s="23">
        <f t="shared" si="7"/>
        <v>71913.35173000001</v>
      </c>
    </row>
    <row r="123" spans="1:83" ht="12.75">
      <c r="A123" s="4" t="s">
        <v>422</v>
      </c>
      <c r="B123" s="4" t="s">
        <v>331</v>
      </c>
      <c r="C123" s="4" t="s">
        <v>332</v>
      </c>
      <c r="D123" s="4" t="s">
        <v>120</v>
      </c>
      <c r="G123" s="4" t="s">
        <v>80</v>
      </c>
      <c r="H123" s="5" t="s">
        <v>423</v>
      </c>
      <c r="I123" s="6">
        <v>43361</v>
      </c>
      <c r="J123" s="4" t="s">
        <v>1654</v>
      </c>
      <c r="K123" s="14">
        <v>40789.69</v>
      </c>
      <c r="L123" s="6">
        <v>5646.2</v>
      </c>
      <c r="M123" s="6">
        <v>7071.14</v>
      </c>
      <c r="N123" s="7"/>
      <c r="O123" s="7"/>
      <c r="P123" s="7"/>
      <c r="Q123" s="7"/>
      <c r="R123" s="7"/>
      <c r="S123" s="6">
        <v>540</v>
      </c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6">
        <v>630</v>
      </c>
      <c r="AJ123" s="7"/>
      <c r="AK123" s="7"/>
      <c r="AL123" s="7"/>
      <c r="AM123" s="7"/>
      <c r="AN123" s="7"/>
      <c r="AO123" s="6">
        <v>-9.87</v>
      </c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8">
        <v>342.22</v>
      </c>
      <c r="BG123" s="7"/>
      <c r="BH123" s="7"/>
      <c r="BI123" s="6">
        <v>1207.8</v>
      </c>
      <c r="BJ123" s="7"/>
      <c r="BK123" s="6">
        <v>43728.17</v>
      </c>
      <c r="BL123" s="4"/>
      <c r="BM123" s="4"/>
      <c r="BN123" s="24">
        <f>(BQ123/0.045)*0.1281</f>
        <v>4920.4348666666665</v>
      </c>
      <c r="BO123" s="7"/>
      <c r="BP123" s="7"/>
      <c r="BQ123" s="6">
        <v>1728.49</v>
      </c>
      <c r="BR123" s="7"/>
      <c r="BS123" s="7"/>
      <c r="BT123" s="7"/>
      <c r="BU123" s="4"/>
      <c r="BV123" s="4"/>
      <c r="BW123" s="4"/>
      <c r="BX123" s="4" t="s">
        <v>334</v>
      </c>
      <c r="BY123" s="4"/>
      <c r="BZ123" s="4"/>
      <c r="CA123" s="4"/>
      <c r="CB123" s="4"/>
      <c r="CC123" s="10">
        <f t="shared" si="6"/>
        <v>3120.411285</v>
      </c>
      <c r="CE123" s="23">
        <f t="shared" si="7"/>
        <v>54476.736151666664</v>
      </c>
    </row>
    <row r="124" spans="1:83" ht="12.75">
      <c r="A124" s="4" t="s">
        <v>424</v>
      </c>
      <c r="B124" s="4" t="s">
        <v>331</v>
      </c>
      <c r="C124" s="4" t="s">
        <v>332</v>
      </c>
      <c r="D124" s="4" t="s">
        <v>425</v>
      </c>
      <c r="G124" s="4" t="s">
        <v>80</v>
      </c>
      <c r="H124" s="5" t="s">
        <v>426</v>
      </c>
      <c r="I124" s="6">
        <v>48467</v>
      </c>
      <c r="J124" s="4" t="s">
        <v>1654</v>
      </c>
      <c r="K124" s="14">
        <v>52983.26</v>
      </c>
      <c r="L124" s="7"/>
      <c r="M124" s="6">
        <v>10338.96</v>
      </c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6">
        <v>230.18</v>
      </c>
      <c r="AM124" s="7"/>
      <c r="AN124" s="7"/>
      <c r="AO124" s="6">
        <v>-791.49</v>
      </c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8">
        <v>1379.72</v>
      </c>
      <c r="BG124" s="7"/>
      <c r="BH124" s="7"/>
      <c r="BI124" s="6">
        <v>1126.08</v>
      </c>
      <c r="BJ124" s="7"/>
      <c r="BK124" s="6">
        <v>57036.49</v>
      </c>
      <c r="BL124" s="4"/>
      <c r="BM124" s="4"/>
      <c r="BN124" s="24">
        <f>(BQ124/0.045)*0.1281</f>
        <v>6783.749</v>
      </c>
      <c r="BO124" s="7"/>
      <c r="BP124" s="7"/>
      <c r="BQ124" s="6">
        <v>2383.05</v>
      </c>
      <c r="BR124" s="7"/>
      <c r="BS124" s="7"/>
      <c r="BT124" s="7"/>
      <c r="BU124" s="4"/>
      <c r="BV124" s="4"/>
      <c r="BW124" s="4"/>
      <c r="BX124" s="4" t="s">
        <v>334</v>
      </c>
      <c r="BY124" s="4"/>
      <c r="BZ124" s="4"/>
      <c r="CA124" s="4"/>
      <c r="CB124" s="4"/>
      <c r="CC124" s="10">
        <f t="shared" si="6"/>
        <v>4053.21939</v>
      </c>
      <c r="CE124" s="23">
        <f t="shared" si="7"/>
        <v>63820.228390000004</v>
      </c>
    </row>
    <row r="125" spans="1:83" ht="12.75">
      <c r="A125" s="4" t="s">
        <v>427</v>
      </c>
      <c r="B125" s="4" t="s">
        <v>331</v>
      </c>
      <c r="C125" s="4" t="s">
        <v>332</v>
      </c>
      <c r="D125" s="4" t="s">
        <v>120</v>
      </c>
      <c r="G125" s="4" t="s">
        <v>80</v>
      </c>
      <c r="H125" s="5" t="s">
        <v>412</v>
      </c>
      <c r="I125" s="6">
        <v>43361</v>
      </c>
      <c r="J125" s="4" t="s">
        <v>1654</v>
      </c>
      <c r="K125" s="14">
        <v>43606.26</v>
      </c>
      <c r="L125" s="7"/>
      <c r="M125" s="6">
        <v>9753.26</v>
      </c>
      <c r="N125" s="7"/>
      <c r="O125" s="7"/>
      <c r="P125" s="7"/>
      <c r="Q125" s="7"/>
      <c r="R125" s="6">
        <v>900</v>
      </c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6">
        <v>560</v>
      </c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8">
        <v>672.52</v>
      </c>
      <c r="BG125" s="7"/>
      <c r="BH125" s="7"/>
      <c r="BI125" s="6">
        <v>712.08</v>
      </c>
      <c r="BJ125" s="7"/>
      <c r="BK125" s="6">
        <v>46942.18</v>
      </c>
      <c r="BL125" s="4"/>
      <c r="BM125" s="4"/>
      <c r="BN125" s="24">
        <f>(BQ125/0.045)*0.1281</f>
        <v>5585.9855333333335</v>
      </c>
      <c r="BO125" s="7"/>
      <c r="BP125" s="7"/>
      <c r="BQ125" s="6">
        <v>1962.29</v>
      </c>
      <c r="BR125" s="7"/>
      <c r="BS125" s="7"/>
      <c r="BT125" s="7"/>
      <c r="BU125" s="4"/>
      <c r="BV125" s="4"/>
      <c r="BW125" s="4"/>
      <c r="BX125" s="4" t="s">
        <v>334</v>
      </c>
      <c r="BY125" s="4"/>
      <c r="BZ125" s="4"/>
      <c r="CA125" s="4"/>
      <c r="CB125" s="4"/>
      <c r="CC125" s="10">
        <f t="shared" si="6"/>
        <v>3335.87889</v>
      </c>
      <c r="CE125" s="23">
        <f t="shared" si="7"/>
        <v>52528.124423333335</v>
      </c>
    </row>
    <row r="126" spans="1:83" ht="12.75">
      <c r="A126" s="4" t="s">
        <v>428</v>
      </c>
      <c r="B126" s="4" t="s">
        <v>331</v>
      </c>
      <c r="C126" s="4" t="s">
        <v>332</v>
      </c>
      <c r="D126" s="4" t="s">
        <v>429</v>
      </c>
      <c r="G126" s="4" t="s">
        <v>80</v>
      </c>
      <c r="H126" s="5" t="s">
        <v>430</v>
      </c>
      <c r="I126" s="6">
        <v>56738</v>
      </c>
      <c r="J126" s="4" t="s">
        <v>1654</v>
      </c>
      <c r="K126" s="14">
        <v>73866.52</v>
      </c>
      <c r="L126" s="7"/>
      <c r="M126" s="6">
        <v>17714.84</v>
      </c>
      <c r="N126" s="6">
        <v>2510.88</v>
      </c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6">
        <v>770</v>
      </c>
      <c r="AI126" s="6">
        <v>280</v>
      </c>
      <c r="AJ126" s="7"/>
      <c r="AK126" s="7"/>
      <c r="AL126" s="7"/>
      <c r="AM126" s="7"/>
      <c r="AN126" s="7"/>
      <c r="AO126" s="6">
        <v>-4884.1</v>
      </c>
      <c r="AP126" s="7"/>
      <c r="AQ126" s="6">
        <v>650</v>
      </c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8">
        <v>969.68</v>
      </c>
      <c r="BG126" s="7"/>
      <c r="BH126" s="7"/>
      <c r="BI126" s="6">
        <v>2362.8</v>
      </c>
      <c r="BJ126" s="7"/>
      <c r="BK126" s="6">
        <v>79517.32</v>
      </c>
      <c r="BL126" s="4"/>
      <c r="BM126" s="4"/>
      <c r="BN126" s="24">
        <f>(BO126/0.045)*0.1281</f>
        <v>9379.1404</v>
      </c>
      <c r="BO126" s="6">
        <v>3294.78</v>
      </c>
      <c r="BP126" s="7"/>
      <c r="BQ126" s="7"/>
      <c r="BR126" s="7"/>
      <c r="BS126" s="7"/>
      <c r="BT126" s="7"/>
      <c r="BU126" s="4"/>
      <c r="BV126" s="4"/>
      <c r="BW126" s="4"/>
      <c r="BX126" s="4" t="s">
        <v>334</v>
      </c>
      <c r="BY126" s="4"/>
      <c r="BZ126" s="4"/>
      <c r="CA126" s="4"/>
      <c r="CB126" s="4"/>
      <c r="CC126" s="10">
        <f t="shared" si="6"/>
        <v>5650.78878</v>
      </c>
      <c r="CE126" s="23">
        <f t="shared" si="7"/>
        <v>88896.44918000001</v>
      </c>
    </row>
    <row r="127" spans="1:83" ht="12.75">
      <c r="A127" s="4" t="s">
        <v>431</v>
      </c>
      <c r="B127" s="4" t="s">
        <v>331</v>
      </c>
      <c r="C127" s="4" t="s">
        <v>332</v>
      </c>
      <c r="D127" s="4" t="s">
        <v>131</v>
      </c>
      <c r="G127" s="4" t="s">
        <v>80</v>
      </c>
      <c r="H127" s="5" t="s">
        <v>432</v>
      </c>
      <c r="I127" s="6">
        <v>49261</v>
      </c>
      <c r="J127" s="4" t="s">
        <v>1654</v>
      </c>
      <c r="K127" s="14">
        <v>29594.6</v>
      </c>
      <c r="L127" s="7"/>
      <c r="M127" s="6">
        <v>3009.6</v>
      </c>
      <c r="N127" s="7"/>
      <c r="O127" s="7"/>
      <c r="P127" s="7"/>
      <c r="Q127" s="7"/>
      <c r="R127" s="7"/>
      <c r="S127" s="6">
        <v>240</v>
      </c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6">
        <v>660</v>
      </c>
      <c r="AI127" s="7"/>
      <c r="AJ127" s="7"/>
      <c r="AK127" s="7"/>
      <c r="AL127" s="6">
        <v>162.48</v>
      </c>
      <c r="AM127" s="7"/>
      <c r="AN127" s="7"/>
      <c r="AO127" s="6">
        <v>-206.72</v>
      </c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8">
        <v>620.16</v>
      </c>
      <c r="BG127" s="7"/>
      <c r="BH127" s="7"/>
      <c r="BI127" s="6">
        <v>875.52</v>
      </c>
      <c r="BJ127" s="7"/>
      <c r="BK127" s="6">
        <v>31858.59</v>
      </c>
      <c r="BL127" s="4"/>
      <c r="BM127" s="4"/>
      <c r="BN127" s="24">
        <f>(BQ127/0.045)*0.1281</f>
        <v>3787.6038666666664</v>
      </c>
      <c r="BO127" s="7"/>
      <c r="BP127" s="7"/>
      <c r="BQ127" s="6">
        <v>1330.54</v>
      </c>
      <c r="BR127" s="7"/>
      <c r="BS127" s="7"/>
      <c r="BT127" s="7"/>
      <c r="BU127" s="4"/>
      <c r="BV127" s="4"/>
      <c r="BW127" s="4"/>
      <c r="BX127" s="4" t="s">
        <v>334</v>
      </c>
      <c r="BY127" s="4"/>
      <c r="BZ127" s="4"/>
      <c r="CA127" s="4"/>
      <c r="CB127" s="4"/>
      <c r="CC127" s="10">
        <f t="shared" si="6"/>
        <v>2263.9869</v>
      </c>
      <c r="CE127" s="23">
        <f t="shared" si="7"/>
        <v>35646.19076666667</v>
      </c>
    </row>
    <row r="128" spans="1:83" ht="12.75">
      <c r="A128" s="4" t="s">
        <v>433</v>
      </c>
      <c r="B128" s="4" t="s">
        <v>331</v>
      </c>
      <c r="C128" s="4" t="s">
        <v>332</v>
      </c>
      <c r="D128" s="4" t="s">
        <v>434</v>
      </c>
      <c r="G128" s="4" t="s">
        <v>80</v>
      </c>
      <c r="H128" s="5" t="s">
        <v>379</v>
      </c>
      <c r="I128" s="6">
        <v>52445</v>
      </c>
      <c r="J128" s="4" t="s">
        <v>1654</v>
      </c>
      <c r="K128" s="14">
        <v>90830.66</v>
      </c>
      <c r="L128" s="6">
        <v>16995.6</v>
      </c>
      <c r="M128" s="6">
        <v>35476.02</v>
      </c>
      <c r="N128" s="7"/>
      <c r="O128" s="7"/>
      <c r="P128" s="7"/>
      <c r="Q128" s="7"/>
      <c r="R128" s="6">
        <v>1200</v>
      </c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6">
        <v>935</v>
      </c>
      <c r="AI128" s="7"/>
      <c r="AJ128" s="7"/>
      <c r="AK128" s="7"/>
      <c r="AL128" s="7"/>
      <c r="AM128" s="7"/>
      <c r="AN128" s="7"/>
      <c r="AO128" s="6">
        <v>-12.54</v>
      </c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6">
        <v>1796.76</v>
      </c>
      <c r="BJ128" s="7"/>
      <c r="BK128" s="6">
        <v>97198.54</v>
      </c>
      <c r="BL128" s="4"/>
      <c r="BM128" s="4"/>
      <c r="BN128" s="24">
        <f>(BO128/0.045)*0.1281</f>
        <v>10663.072466666665</v>
      </c>
      <c r="BO128" s="6">
        <v>3745.81</v>
      </c>
      <c r="BP128" s="7"/>
      <c r="BQ128" s="7"/>
      <c r="BR128" s="7"/>
      <c r="BS128" s="7"/>
      <c r="BT128" s="7"/>
      <c r="BU128" s="4"/>
      <c r="BV128" s="4"/>
      <c r="BW128" s="4"/>
      <c r="BX128" s="4" t="s">
        <v>334</v>
      </c>
      <c r="BY128" s="4"/>
      <c r="BZ128" s="4"/>
      <c r="CA128" s="4"/>
      <c r="CB128" s="4"/>
      <c r="CC128" s="10">
        <f t="shared" si="6"/>
        <v>6948.54549</v>
      </c>
      <c r="CE128" s="23">
        <f t="shared" si="7"/>
        <v>125437.87795666668</v>
      </c>
    </row>
    <row r="129" spans="1:83" ht="12.75">
      <c r="A129" s="4" t="s">
        <v>435</v>
      </c>
      <c r="B129" s="4" t="s">
        <v>331</v>
      </c>
      <c r="C129" s="4" t="s">
        <v>332</v>
      </c>
      <c r="D129" s="4" t="s">
        <v>436</v>
      </c>
      <c r="G129" s="4" t="s">
        <v>80</v>
      </c>
      <c r="H129" s="5" t="s">
        <v>376</v>
      </c>
      <c r="I129" s="6">
        <v>40310.92</v>
      </c>
      <c r="J129" s="4" t="s">
        <v>1654</v>
      </c>
      <c r="K129" s="14">
        <v>23357.96</v>
      </c>
      <c r="L129" s="6">
        <v>1369.8</v>
      </c>
      <c r="M129" s="6">
        <v>4182.29</v>
      </c>
      <c r="N129" s="7"/>
      <c r="O129" s="7"/>
      <c r="P129" s="7"/>
      <c r="Q129" s="7"/>
      <c r="R129" s="7"/>
      <c r="S129" s="6">
        <v>315</v>
      </c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6">
        <v>142.17</v>
      </c>
      <c r="AM129" s="7"/>
      <c r="AN129" s="7"/>
      <c r="AO129" s="6">
        <v>-940.18</v>
      </c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8">
        <v>337.96</v>
      </c>
      <c r="BG129" s="7"/>
      <c r="BH129" s="7"/>
      <c r="BI129" s="6">
        <v>715.68</v>
      </c>
      <c r="BJ129" s="7"/>
      <c r="BK129" s="6">
        <v>25072.22</v>
      </c>
      <c r="BL129" s="4"/>
      <c r="BM129" s="4"/>
      <c r="BN129" s="24">
        <f>(BQ129/0.045)*0.1281</f>
        <v>2867.077266666666</v>
      </c>
      <c r="BO129" s="7"/>
      <c r="BP129" s="7"/>
      <c r="BQ129" s="6">
        <v>1007.17</v>
      </c>
      <c r="BR129" s="7"/>
      <c r="BS129" s="7"/>
      <c r="BT129" s="7"/>
      <c r="BU129" s="4"/>
      <c r="BV129" s="4"/>
      <c r="BW129" s="4"/>
      <c r="BX129" s="4" t="s">
        <v>334</v>
      </c>
      <c r="BY129" s="4"/>
      <c r="BZ129" s="4"/>
      <c r="CA129" s="4"/>
      <c r="CB129" s="4"/>
      <c r="CC129" s="10">
        <f t="shared" si="6"/>
        <v>1786.88394</v>
      </c>
      <c r="CE129" s="23">
        <f t="shared" si="7"/>
        <v>29381.721206666665</v>
      </c>
    </row>
    <row r="130" spans="1:83" ht="12.75">
      <c r="A130" s="4" t="s">
        <v>437</v>
      </c>
      <c r="B130" s="4" t="s">
        <v>331</v>
      </c>
      <c r="C130" s="4" t="s">
        <v>332</v>
      </c>
      <c r="D130" s="4" t="s">
        <v>356</v>
      </c>
      <c r="G130" s="4" t="s">
        <v>80</v>
      </c>
      <c r="H130" s="5" t="s">
        <v>142</v>
      </c>
      <c r="I130" s="6">
        <v>43361</v>
      </c>
      <c r="J130" s="4" t="s">
        <v>1654</v>
      </c>
      <c r="K130" s="14">
        <v>53377.82</v>
      </c>
      <c r="L130" s="7"/>
      <c r="M130" s="6">
        <v>11681.3</v>
      </c>
      <c r="N130" s="7"/>
      <c r="O130" s="7"/>
      <c r="P130" s="7"/>
      <c r="Q130" s="7"/>
      <c r="R130" s="7"/>
      <c r="S130" s="6">
        <v>1125</v>
      </c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6">
        <v>165</v>
      </c>
      <c r="AI130" s="7"/>
      <c r="AJ130" s="7"/>
      <c r="AK130" s="7"/>
      <c r="AL130" s="6">
        <v>304.65</v>
      </c>
      <c r="AM130" s="7"/>
      <c r="AN130" s="7"/>
      <c r="AO130" s="6">
        <v>-15.09</v>
      </c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8">
        <v>683.75</v>
      </c>
      <c r="BG130" s="7"/>
      <c r="BH130" s="7"/>
      <c r="BI130" s="6">
        <v>1447.92</v>
      </c>
      <c r="BJ130" s="7"/>
      <c r="BK130" s="6">
        <v>57461.23</v>
      </c>
      <c r="BL130" s="4"/>
      <c r="BM130" s="4"/>
      <c r="BN130" s="24">
        <f>(BQ130/0.045)*0.1281</f>
        <v>6834.277333333333</v>
      </c>
      <c r="BO130" s="7"/>
      <c r="BP130" s="7"/>
      <c r="BQ130" s="6">
        <v>2400.8</v>
      </c>
      <c r="BR130" s="7"/>
      <c r="BS130" s="7"/>
      <c r="BT130" s="7"/>
      <c r="BU130" s="4"/>
      <c r="BV130" s="4"/>
      <c r="BW130" s="4"/>
      <c r="BX130" s="4" t="s">
        <v>334</v>
      </c>
      <c r="BY130" s="4"/>
      <c r="BZ130" s="4"/>
      <c r="CA130" s="4"/>
      <c r="CB130" s="4"/>
      <c r="CC130" s="10">
        <f t="shared" si="6"/>
        <v>4083.40323</v>
      </c>
      <c r="CE130" s="23">
        <f t="shared" si="7"/>
        <v>64295.500563333335</v>
      </c>
    </row>
    <row r="131" spans="1:83" ht="12.75">
      <c r="A131" s="4" t="s">
        <v>438</v>
      </c>
      <c r="B131" s="4" t="s">
        <v>331</v>
      </c>
      <c r="C131" s="4" t="s">
        <v>332</v>
      </c>
      <c r="D131" s="4" t="s">
        <v>361</v>
      </c>
      <c r="G131" s="4" t="s">
        <v>80</v>
      </c>
      <c r="H131" s="5" t="s">
        <v>439</v>
      </c>
      <c r="I131" s="6">
        <v>40311</v>
      </c>
      <c r="J131" s="4" t="s">
        <v>1654</v>
      </c>
      <c r="K131" s="14">
        <v>499.41</v>
      </c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6">
        <v>27.5</v>
      </c>
      <c r="AI131" s="7"/>
      <c r="AJ131" s="7"/>
      <c r="AK131" s="7"/>
      <c r="AL131" s="6">
        <v>6.77</v>
      </c>
      <c r="AM131" s="7"/>
      <c r="AN131" s="7"/>
      <c r="AO131" s="6">
        <v>-1085.28</v>
      </c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6">
        <v>537.61</v>
      </c>
      <c r="BL131" s="4"/>
      <c r="BM131" s="4"/>
      <c r="BN131" s="24">
        <f>(BQ131/0.045)*0.1281</f>
        <v>63.110600000000005</v>
      </c>
      <c r="BO131" s="7"/>
      <c r="BP131" s="7"/>
      <c r="BQ131" s="6">
        <v>22.17</v>
      </c>
      <c r="BR131" s="7"/>
      <c r="BS131" s="7"/>
      <c r="BT131" s="7"/>
      <c r="BU131" s="4"/>
      <c r="BV131" s="4"/>
      <c r="BW131" s="4"/>
      <c r="BX131" s="4" t="s">
        <v>334</v>
      </c>
      <c r="BY131" s="4"/>
      <c r="BZ131" s="4"/>
      <c r="CA131" s="4"/>
      <c r="CB131" s="4"/>
      <c r="CC131" s="10">
        <f t="shared" si="6"/>
        <v>38.204865</v>
      </c>
      <c r="CE131" s="23">
        <f t="shared" si="7"/>
        <v>600.7254650000001</v>
      </c>
    </row>
    <row r="132" spans="1:83" ht="12.75">
      <c r="A132" s="4" t="s">
        <v>440</v>
      </c>
      <c r="B132" s="4" t="s">
        <v>331</v>
      </c>
      <c r="C132" s="4" t="s">
        <v>332</v>
      </c>
      <c r="D132" s="4" t="s">
        <v>441</v>
      </c>
      <c r="G132" s="4" t="s">
        <v>80</v>
      </c>
      <c r="H132" s="5" t="s">
        <v>442</v>
      </c>
      <c r="I132" s="6">
        <v>55148</v>
      </c>
      <c r="J132" s="4" t="s">
        <v>1654</v>
      </c>
      <c r="K132" s="14">
        <v>57451.7</v>
      </c>
      <c r="L132" s="6">
        <v>5636.16</v>
      </c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6">
        <v>440</v>
      </c>
      <c r="AI132" s="7"/>
      <c r="AJ132" s="7"/>
      <c r="AK132" s="7"/>
      <c r="AL132" s="7"/>
      <c r="AM132" s="7"/>
      <c r="AN132" s="7"/>
      <c r="AO132" s="6">
        <v>-225.34</v>
      </c>
      <c r="AP132" s="7"/>
      <c r="AQ132" s="6">
        <v>650</v>
      </c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8">
        <v>461.56</v>
      </c>
      <c r="BG132" s="7"/>
      <c r="BH132" s="7"/>
      <c r="BI132" s="6">
        <v>977.4</v>
      </c>
      <c r="BJ132" s="7"/>
      <c r="BK132" s="6">
        <v>61661.72</v>
      </c>
      <c r="BL132" s="4"/>
      <c r="BM132" s="4"/>
      <c r="BN132" s="24">
        <f aca="true" t="shared" si="9" ref="BN132:BN137">(BO132/0.045)*0.1281</f>
        <v>6966.305733333333</v>
      </c>
      <c r="BO132" s="6">
        <v>2447.18</v>
      </c>
      <c r="BP132" s="7"/>
      <c r="BQ132" s="7"/>
      <c r="BR132" s="7"/>
      <c r="BS132" s="7"/>
      <c r="BT132" s="7"/>
      <c r="BU132" s="4"/>
      <c r="BV132" s="4"/>
      <c r="BW132" s="4"/>
      <c r="BX132" s="4" t="s">
        <v>334</v>
      </c>
      <c r="BY132" s="4"/>
      <c r="BZ132" s="4"/>
      <c r="CA132" s="4"/>
      <c r="CB132" s="4"/>
      <c r="CC132" s="10">
        <f t="shared" si="6"/>
        <v>4395.05505</v>
      </c>
      <c r="CE132" s="23">
        <f t="shared" si="7"/>
        <v>74449.22078333332</v>
      </c>
    </row>
    <row r="133" spans="1:83" ht="12.75">
      <c r="A133" s="4" t="s">
        <v>443</v>
      </c>
      <c r="B133" s="4" t="s">
        <v>331</v>
      </c>
      <c r="C133" s="4" t="s">
        <v>332</v>
      </c>
      <c r="D133" s="4" t="s">
        <v>444</v>
      </c>
      <c r="G133" s="4" t="s">
        <v>80</v>
      </c>
      <c r="H133" s="5" t="s">
        <v>445</v>
      </c>
      <c r="I133" s="6">
        <v>55944</v>
      </c>
      <c r="J133" s="4" t="s">
        <v>1654</v>
      </c>
      <c r="K133" s="14">
        <v>80297.18</v>
      </c>
      <c r="L133" s="6">
        <v>5636.16</v>
      </c>
      <c r="M133" s="6">
        <v>17595.56</v>
      </c>
      <c r="N133" s="7"/>
      <c r="O133" s="7"/>
      <c r="P133" s="7"/>
      <c r="Q133" s="7"/>
      <c r="R133" s="7"/>
      <c r="S133" s="6">
        <v>1200</v>
      </c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6">
        <v>1265</v>
      </c>
      <c r="AI133" s="7"/>
      <c r="AJ133" s="7"/>
      <c r="AK133" s="7"/>
      <c r="AL133" s="6">
        <v>324.96</v>
      </c>
      <c r="AM133" s="7"/>
      <c r="AN133" s="7"/>
      <c r="AO133" s="7"/>
      <c r="AP133" s="7"/>
      <c r="AQ133" s="6">
        <v>650</v>
      </c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8">
        <v>949.03</v>
      </c>
      <c r="BG133" s="7"/>
      <c r="BH133" s="7"/>
      <c r="BI133" s="6">
        <v>2699.28</v>
      </c>
      <c r="BJ133" s="7"/>
      <c r="BK133" s="6">
        <v>86267.79</v>
      </c>
      <c r="BL133" s="4"/>
      <c r="BM133" s="4"/>
      <c r="BN133" s="24">
        <f t="shared" si="9"/>
        <v>9910.954666666667</v>
      </c>
      <c r="BO133" s="6">
        <v>3481.6</v>
      </c>
      <c r="BP133" s="7"/>
      <c r="BQ133" s="7"/>
      <c r="BR133" s="7"/>
      <c r="BS133" s="7"/>
      <c r="BT133" s="7"/>
      <c r="BU133" s="4"/>
      <c r="BV133" s="4"/>
      <c r="BW133" s="4"/>
      <c r="BX133" s="4" t="s">
        <v>334</v>
      </c>
      <c r="BY133" s="4"/>
      <c r="BZ133" s="4"/>
      <c r="CA133" s="4"/>
      <c r="CB133" s="4"/>
      <c r="CC133" s="10">
        <f t="shared" si="6"/>
        <v>6142.734269999999</v>
      </c>
      <c r="CE133" s="23">
        <f t="shared" si="7"/>
        <v>101987.02893666667</v>
      </c>
    </row>
    <row r="134" spans="1:83" ht="12.75">
      <c r="A134" s="4" t="s">
        <v>446</v>
      </c>
      <c r="B134" s="4" t="s">
        <v>331</v>
      </c>
      <c r="C134" s="4" t="s">
        <v>332</v>
      </c>
      <c r="D134" s="4" t="s">
        <v>447</v>
      </c>
      <c r="G134" s="4" t="s">
        <v>80</v>
      </c>
      <c r="H134" s="5" t="s">
        <v>448</v>
      </c>
      <c r="I134" s="6">
        <v>56738</v>
      </c>
      <c r="J134" s="4" t="s">
        <v>1654</v>
      </c>
      <c r="K134" s="14">
        <v>80314.24</v>
      </c>
      <c r="L134" s="7"/>
      <c r="M134" s="6">
        <v>21554.01</v>
      </c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6">
        <v>440</v>
      </c>
      <c r="AI134" s="7"/>
      <c r="AJ134" s="7"/>
      <c r="AK134" s="7"/>
      <c r="AL134" s="6">
        <v>324.96</v>
      </c>
      <c r="AM134" s="7"/>
      <c r="AN134" s="7"/>
      <c r="AO134" s="6">
        <v>-6.76</v>
      </c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8">
        <v>1159.32</v>
      </c>
      <c r="BG134" s="7"/>
      <c r="BH134" s="7"/>
      <c r="BI134" s="6">
        <v>984.48</v>
      </c>
      <c r="BJ134" s="7"/>
      <c r="BK134" s="6">
        <v>86383.5</v>
      </c>
      <c r="BL134" s="4"/>
      <c r="BM134" s="4"/>
      <c r="BN134" s="24">
        <f t="shared" si="9"/>
        <v>10159.582533333332</v>
      </c>
      <c r="BO134" s="6">
        <v>3568.94</v>
      </c>
      <c r="BP134" s="7"/>
      <c r="BQ134" s="7"/>
      <c r="BR134" s="7"/>
      <c r="BS134" s="7"/>
      <c r="BT134" s="7"/>
      <c r="BU134" s="4"/>
      <c r="BV134" s="4"/>
      <c r="BW134" s="4"/>
      <c r="BX134" s="4" t="s">
        <v>334</v>
      </c>
      <c r="BY134" s="4"/>
      <c r="BZ134" s="4"/>
      <c r="CA134" s="4"/>
      <c r="CB134" s="4"/>
      <c r="CC134" s="10">
        <f t="shared" si="6"/>
        <v>6144.039360000001</v>
      </c>
      <c r="CE134" s="23">
        <f t="shared" si="7"/>
        <v>96617.86189333333</v>
      </c>
    </row>
    <row r="135" spans="1:83" ht="12.75">
      <c r="A135" s="4" t="s">
        <v>449</v>
      </c>
      <c r="B135" s="4" t="s">
        <v>331</v>
      </c>
      <c r="C135" s="4" t="s">
        <v>332</v>
      </c>
      <c r="D135" s="4" t="s">
        <v>450</v>
      </c>
      <c r="G135" s="4" t="s">
        <v>80</v>
      </c>
      <c r="H135" s="5" t="s">
        <v>451</v>
      </c>
      <c r="I135" s="6">
        <v>52445</v>
      </c>
      <c r="J135" s="4" t="s">
        <v>1654</v>
      </c>
      <c r="K135" s="14">
        <v>68820.48</v>
      </c>
      <c r="L135" s="6">
        <v>11466.42</v>
      </c>
      <c r="M135" s="6">
        <v>14714.36</v>
      </c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6">
        <v>805</v>
      </c>
      <c r="AJ135" s="7"/>
      <c r="AK135" s="7"/>
      <c r="AL135" s="6">
        <v>311.42</v>
      </c>
      <c r="AM135" s="7"/>
      <c r="AN135" s="7"/>
      <c r="AO135" s="6">
        <v>-1079.08</v>
      </c>
      <c r="AP135" s="7"/>
      <c r="AQ135" s="6">
        <v>650</v>
      </c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8">
        <v>653.92</v>
      </c>
      <c r="BG135" s="7"/>
      <c r="BH135" s="7"/>
      <c r="BI135" s="6">
        <v>2755.8</v>
      </c>
      <c r="BJ135" s="7"/>
      <c r="BK135" s="6">
        <v>73632.86</v>
      </c>
      <c r="BL135" s="4"/>
      <c r="BM135" s="4"/>
      <c r="BN135" s="24">
        <f t="shared" si="9"/>
        <v>7971.606066666666</v>
      </c>
      <c r="BO135" s="6">
        <v>2800.33</v>
      </c>
      <c r="BP135" s="7"/>
      <c r="BQ135" s="7"/>
      <c r="BR135" s="7"/>
      <c r="BS135" s="7"/>
      <c r="BT135" s="7"/>
      <c r="BU135" s="4"/>
      <c r="BV135" s="4"/>
      <c r="BW135" s="4"/>
      <c r="BX135" s="4" t="s">
        <v>334</v>
      </c>
      <c r="BY135" s="4"/>
      <c r="BZ135" s="4"/>
      <c r="CA135" s="4"/>
      <c r="CB135" s="4"/>
      <c r="CC135" s="10">
        <f t="shared" si="6"/>
        <v>5264.76672</v>
      </c>
      <c r="CE135" s="23">
        <f t="shared" si="7"/>
        <v>93523.27278666665</v>
      </c>
    </row>
    <row r="136" spans="1:83" ht="12.75">
      <c r="A136" s="4" t="s">
        <v>452</v>
      </c>
      <c r="B136" s="4" t="s">
        <v>331</v>
      </c>
      <c r="C136" s="4" t="s">
        <v>332</v>
      </c>
      <c r="D136" s="4" t="s">
        <v>453</v>
      </c>
      <c r="G136" s="4" t="s">
        <v>80</v>
      </c>
      <c r="H136" s="5" t="s">
        <v>454</v>
      </c>
      <c r="I136" s="6">
        <v>53243</v>
      </c>
      <c r="J136" s="4" t="s">
        <v>1654</v>
      </c>
      <c r="K136" s="14">
        <v>28114.6</v>
      </c>
      <c r="L136" s="7"/>
      <c r="M136" s="6">
        <v>4445.18</v>
      </c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6">
        <v>440</v>
      </c>
      <c r="AI136" s="7"/>
      <c r="AJ136" s="7"/>
      <c r="AK136" s="7"/>
      <c r="AL136" s="6">
        <v>148.94</v>
      </c>
      <c r="AM136" s="7"/>
      <c r="AN136" s="7"/>
      <c r="AO136" s="6">
        <v>-2209.38</v>
      </c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8">
        <v>442</v>
      </c>
      <c r="BG136" s="7"/>
      <c r="BH136" s="7"/>
      <c r="BI136" s="6">
        <v>624</v>
      </c>
      <c r="BJ136" s="7"/>
      <c r="BK136" s="6">
        <v>30237.62</v>
      </c>
      <c r="BL136" s="4"/>
      <c r="BM136" s="4"/>
      <c r="BN136" s="24">
        <f t="shared" si="9"/>
        <v>3551.501333333333</v>
      </c>
      <c r="BO136" s="6">
        <v>1247.6</v>
      </c>
      <c r="BP136" s="7"/>
      <c r="BQ136" s="7"/>
      <c r="BR136" s="7"/>
      <c r="BS136" s="7"/>
      <c r="BT136" s="7"/>
      <c r="BU136" s="4"/>
      <c r="BV136" s="4"/>
      <c r="BW136" s="4"/>
      <c r="BX136" s="4" t="s">
        <v>334</v>
      </c>
      <c r="BY136" s="4"/>
      <c r="BZ136" s="4"/>
      <c r="CA136" s="4"/>
      <c r="CB136" s="4"/>
      <c r="CC136" s="10">
        <f t="shared" si="6"/>
        <v>2150.7668999999996</v>
      </c>
      <c r="CE136" s="23">
        <f t="shared" si="7"/>
        <v>33816.868233333335</v>
      </c>
    </row>
    <row r="137" spans="1:83" ht="12.75">
      <c r="A137" s="4" t="s">
        <v>455</v>
      </c>
      <c r="B137" s="4" t="s">
        <v>331</v>
      </c>
      <c r="C137" s="4" t="s">
        <v>332</v>
      </c>
      <c r="D137" s="4" t="s">
        <v>456</v>
      </c>
      <c r="G137" s="4" t="s">
        <v>80</v>
      </c>
      <c r="H137" s="5" t="s">
        <v>457</v>
      </c>
      <c r="I137" s="6">
        <v>52445</v>
      </c>
      <c r="J137" s="4" t="s">
        <v>1654</v>
      </c>
      <c r="K137" s="14">
        <v>70076.45</v>
      </c>
      <c r="L137" s="6">
        <v>5636.16</v>
      </c>
      <c r="M137" s="6">
        <v>12972.23</v>
      </c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6">
        <v>1265</v>
      </c>
      <c r="AI137" s="7"/>
      <c r="AJ137" s="7"/>
      <c r="AK137" s="7"/>
      <c r="AL137" s="7"/>
      <c r="AM137" s="7"/>
      <c r="AN137" s="7"/>
      <c r="AO137" s="7"/>
      <c r="AP137" s="7"/>
      <c r="AQ137" s="6">
        <v>650</v>
      </c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8">
        <v>1303.24</v>
      </c>
      <c r="BG137" s="7"/>
      <c r="BH137" s="7"/>
      <c r="BI137" s="6">
        <v>1838.4</v>
      </c>
      <c r="BJ137" s="7"/>
      <c r="BK137" s="6">
        <v>75265.14</v>
      </c>
      <c r="BL137" s="4"/>
      <c r="BM137" s="4"/>
      <c r="BN137" s="24">
        <f t="shared" si="9"/>
        <v>8605.2456</v>
      </c>
      <c r="BO137" s="6">
        <v>3022.92</v>
      </c>
      <c r="BP137" s="7"/>
      <c r="BQ137" s="7"/>
      <c r="BR137" s="7"/>
      <c r="BS137" s="7"/>
      <c r="BT137" s="7"/>
      <c r="BU137" s="4"/>
      <c r="BV137" s="4"/>
      <c r="BW137" s="4"/>
      <c r="BX137" s="4" t="s">
        <v>334</v>
      </c>
      <c r="BY137" s="4"/>
      <c r="BZ137" s="4"/>
      <c r="CA137" s="4"/>
      <c r="CB137" s="4"/>
      <c r="CC137" s="10">
        <f t="shared" si="6"/>
        <v>5360.848424999999</v>
      </c>
      <c r="CE137" s="23">
        <f t="shared" si="7"/>
        <v>89678.704025</v>
      </c>
    </row>
    <row r="138" spans="1:83" ht="12.75">
      <c r="A138" s="4" t="s">
        <v>458</v>
      </c>
      <c r="B138" s="4" t="s">
        <v>331</v>
      </c>
      <c r="C138" s="4" t="s">
        <v>332</v>
      </c>
      <c r="D138" s="4" t="s">
        <v>420</v>
      </c>
      <c r="G138" s="4" t="s">
        <v>80</v>
      </c>
      <c r="H138" s="5" t="s">
        <v>412</v>
      </c>
      <c r="I138" s="6">
        <v>43361</v>
      </c>
      <c r="J138" s="4" t="s">
        <v>1654</v>
      </c>
      <c r="K138" s="14">
        <v>71767.5</v>
      </c>
      <c r="L138" s="6">
        <v>4566</v>
      </c>
      <c r="M138" s="6">
        <v>27412.19</v>
      </c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6">
        <v>1265</v>
      </c>
      <c r="AI138" s="7"/>
      <c r="AJ138" s="7"/>
      <c r="AK138" s="7"/>
      <c r="AL138" s="6">
        <v>8.1</v>
      </c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8">
        <v>510.27</v>
      </c>
      <c r="BG138" s="7"/>
      <c r="BH138" s="7"/>
      <c r="BI138" s="6">
        <v>2155.44</v>
      </c>
      <c r="BJ138" s="7"/>
      <c r="BK138" s="6">
        <v>77117.6</v>
      </c>
      <c r="BL138" s="4"/>
      <c r="BM138" s="4"/>
      <c r="BN138" s="24">
        <f>(BQ138/0.045)*0.1281</f>
        <v>8958.773133333334</v>
      </c>
      <c r="BO138" s="7"/>
      <c r="BP138" s="7"/>
      <c r="BQ138" s="6">
        <v>3147.11</v>
      </c>
      <c r="BR138" s="7"/>
      <c r="BS138" s="7"/>
      <c r="BT138" s="7"/>
      <c r="BU138" s="4"/>
      <c r="BV138" s="4"/>
      <c r="BW138" s="4"/>
      <c r="BX138" s="4" t="s">
        <v>334</v>
      </c>
      <c r="BY138" s="4"/>
      <c r="BZ138" s="4"/>
      <c r="CA138" s="4"/>
      <c r="CB138" s="4"/>
      <c r="CC138" s="10">
        <f aca="true" t="shared" si="10" ref="CC138:CC201">K138*0.0765</f>
        <v>5490.21375</v>
      </c>
      <c r="CE138" s="23">
        <f aca="true" t="shared" si="11" ref="CE138:CE201">K138+L138+BN138+CC138</f>
        <v>90782.48688333333</v>
      </c>
    </row>
    <row r="139" spans="1:83" ht="12.75">
      <c r="A139" s="4" t="s">
        <v>459</v>
      </c>
      <c r="B139" s="4" t="s">
        <v>331</v>
      </c>
      <c r="C139" s="4" t="s">
        <v>332</v>
      </c>
      <c r="D139" s="4" t="s">
        <v>460</v>
      </c>
      <c r="G139" s="4" t="s">
        <v>80</v>
      </c>
      <c r="H139" s="5" t="s">
        <v>461</v>
      </c>
      <c r="I139" s="6">
        <v>51650</v>
      </c>
      <c r="J139" s="4" t="s">
        <v>1654</v>
      </c>
      <c r="K139" s="14">
        <v>64445.62</v>
      </c>
      <c r="L139" s="7"/>
      <c r="M139" s="6">
        <v>18475.24</v>
      </c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6">
        <v>55</v>
      </c>
      <c r="AI139" s="6">
        <v>490</v>
      </c>
      <c r="AJ139" s="7"/>
      <c r="AK139" s="7"/>
      <c r="AL139" s="7"/>
      <c r="AM139" s="7"/>
      <c r="AN139" s="7"/>
      <c r="AO139" s="6">
        <v>-3566.96</v>
      </c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8">
        <v>1104.84</v>
      </c>
      <c r="BG139" s="7"/>
      <c r="BH139" s="7"/>
      <c r="BI139" s="6">
        <v>1080.89</v>
      </c>
      <c r="BJ139" s="7"/>
      <c r="BK139" s="6">
        <v>69346.69</v>
      </c>
      <c r="BL139" s="4"/>
      <c r="BM139" s="4"/>
      <c r="BN139" s="24">
        <f>(BO139/0.045)*0.1281</f>
        <v>8206.854599999999</v>
      </c>
      <c r="BO139" s="6">
        <v>2882.97</v>
      </c>
      <c r="BP139" s="7"/>
      <c r="BQ139" s="7"/>
      <c r="BR139" s="7"/>
      <c r="BS139" s="7"/>
      <c r="BT139" s="7"/>
      <c r="BU139" s="4"/>
      <c r="BV139" s="4"/>
      <c r="BW139" s="4"/>
      <c r="BX139" s="4" t="s">
        <v>334</v>
      </c>
      <c r="BY139" s="4"/>
      <c r="BZ139" s="4"/>
      <c r="CA139" s="4"/>
      <c r="CB139" s="4"/>
      <c r="CC139" s="10">
        <f t="shared" si="10"/>
        <v>4930.08993</v>
      </c>
      <c r="CE139" s="23">
        <f t="shared" si="11"/>
        <v>77582.56453</v>
      </c>
    </row>
    <row r="140" spans="1:83" ht="12.75">
      <c r="A140" s="4" t="s">
        <v>462</v>
      </c>
      <c r="B140" s="4" t="s">
        <v>331</v>
      </c>
      <c r="C140" s="4" t="s">
        <v>332</v>
      </c>
      <c r="D140" s="4" t="s">
        <v>463</v>
      </c>
      <c r="G140" s="4" t="s">
        <v>80</v>
      </c>
      <c r="H140" s="5" t="s">
        <v>333</v>
      </c>
      <c r="I140" s="6">
        <v>53243</v>
      </c>
      <c r="J140" s="4" t="s">
        <v>1654</v>
      </c>
      <c r="K140" s="14">
        <v>69833.69</v>
      </c>
      <c r="L140" s="6">
        <v>5636.16</v>
      </c>
      <c r="M140" s="6">
        <v>14313</v>
      </c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8">
        <v>1304.65</v>
      </c>
      <c r="BG140" s="7"/>
      <c r="BH140" s="7"/>
      <c r="BI140" s="6">
        <v>1767.85</v>
      </c>
      <c r="BJ140" s="7"/>
      <c r="BK140" s="6">
        <v>74985.73</v>
      </c>
      <c r="BL140" s="4"/>
      <c r="BM140" s="4"/>
      <c r="BN140" s="24">
        <f>(BO140/0.045)*0.1281</f>
        <v>8627.1934</v>
      </c>
      <c r="BO140" s="6">
        <v>3030.63</v>
      </c>
      <c r="BP140" s="7"/>
      <c r="BQ140" s="7"/>
      <c r="BR140" s="7"/>
      <c r="BS140" s="7"/>
      <c r="BT140" s="7"/>
      <c r="BU140" s="4"/>
      <c r="BV140" s="4"/>
      <c r="BW140" s="4"/>
      <c r="BX140" s="4" t="s">
        <v>334</v>
      </c>
      <c r="BY140" s="4"/>
      <c r="BZ140" s="4"/>
      <c r="CA140" s="4"/>
      <c r="CB140" s="4"/>
      <c r="CC140" s="10">
        <f t="shared" si="10"/>
        <v>5342.277285</v>
      </c>
      <c r="CE140" s="23">
        <f t="shared" si="11"/>
        <v>89439.32068500001</v>
      </c>
    </row>
    <row r="141" spans="1:83" ht="12.75">
      <c r="A141" s="4" t="s">
        <v>464</v>
      </c>
      <c r="B141" s="4" t="s">
        <v>331</v>
      </c>
      <c r="C141" s="4" t="s">
        <v>332</v>
      </c>
      <c r="D141" s="4" t="s">
        <v>348</v>
      </c>
      <c r="G141" s="4" t="s">
        <v>80</v>
      </c>
      <c r="H141" s="5" t="s">
        <v>465</v>
      </c>
      <c r="I141" s="6">
        <v>40311</v>
      </c>
      <c r="J141" s="4" t="s">
        <v>1654</v>
      </c>
      <c r="K141" s="14">
        <v>31270.65</v>
      </c>
      <c r="L141" s="7"/>
      <c r="M141" s="6">
        <v>6209.23</v>
      </c>
      <c r="N141" s="7"/>
      <c r="O141" s="7"/>
      <c r="P141" s="7"/>
      <c r="Q141" s="7"/>
      <c r="R141" s="7"/>
      <c r="S141" s="6">
        <v>405</v>
      </c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6">
        <v>385</v>
      </c>
      <c r="AI141" s="7"/>
      <c r="AJ141" s="7"/>
      <c r="AK141" s="7"/>
      <c r="AL141" s="6">
        <v>182.79</v>
      </c>
      <c r="AM141" s="7"/>
      <c r="AN141" s="7"/>
      <c r="AO141" s="6">
        <v>-732.35</v>
      </c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8">
        <v>348.84</v>
      </c>
      <c r="BG141" s="7"/>
      <c r="BH141" s="7"/>
      <c r="BI141" s="6">
        <v>1215.84</v>
      </c>
      <c r="BJ141" s="7"/>
      <c r="BK141" s="6">
        <v>33662.86</v>
      </c>
      <c r="BL141" s="4"/>
      <c r="BM141" s="4"/>
      <c r="BN141" s="24">
        <f>(BQ141/0.045)*0.1281</f>
        <v>4002.3279333333335</v>
      </c>
      <c r="BO141" s="7"/>
      <c r="BP141" s="7"/>
      <c r="BQ141" s="6">
        <v>1405.97</v>
      </c>
      <c r="BR141" s="7"/>
      <c r="BS141" s="7"/>
      <c r="BT141" s="7"/>
      <c r="BU141" s="4"/>
      <c r="BV141" s="4"/>
      <c r="BW141" s="4"/>
      <c r="BX141" s="4" t="s">
        <v>334</v>
      </c>
      <c r="BY141" s="4"/>
      <c r="BZ141" s="4"/>
      <c r="CA141" s="4"/>
      <c r="CB141" s="4"/>
      <c r="CC141" s="10">
        <f t="shared" si="10"/>
        <v>2392.204725</v>
      </c>
      <c r="CE141" s="23">
        <f t="shared" si="11"/>
        <v>37665.18265833334</v>
      </c>
    </row>
    <row r="142" spans="1:83" ht="12.75">
      <c r="A142" s="4" t="s">
        <v>466</v>
      </c>
      <c r="B142" s="4" t="s">
        <v>331</v>
      </c>
      <c r="C142" s="4" t="s">
        <v>332</v>
      </c>
      <c r="D142" s="4" t="s">
        <v>467</v>
      </c>
      <c r="G142" s="4" t="s">
        <v>80</v>
      </c>
      <c r="H142" s="5" t="s">
        <v>393</v>
      </c>
      <c r="I142" s="6">
        <v>52445</v>
      </c>
      <c r="J142" s="4" t="s">
        <v>1654</v>
      </c>
      <c r="K142" s="14">
        <v>75345.71</v>
      </c>
      <c r="L142" s="6">
        <v>5636.16</v>
      </c>
      <c r="M142" s="6">
        <v>19567.28</v>
      </c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6">
        <v>324.96</v>
      </c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8">
        <v>1468.62</v>
      </c>
      <c r="BG142" s="7"/>
      <c r="BH142" s="7"/>
      <c r="BI142" s="6">
        <v>1532.07</v>
      </c>
      <c r="BJ142" s="7"/>
      <c r="BK142" s="6">
        <v>80937.42</v>
      </c>
      <c r="BL142" s="4"/>
      <c r="BM142" s="4"/>
      <c r="BN142" s="24">
        <f>(BO142/0.045)*0.1281</f>
        <v>9359.982333333333</v>
      </c>
      <c r="BO142" s="6">
        <v>3288.05</v>
      </c>
      <c r="BP142" s="7"/>
      <c r="BQ142" s="7"/>
      <c r="BR142" s="7"/>
      <c r="BS142" s="7"/>
      <c r="BT142" s="7"/>
      <c r="BU142" s="4"/>
      <c r="BV142" s="4"/>
      <c r="BW142" s="4"/>
      <c r="BX142" s="4" t="s">
        <v>334</v>
      </c>
      <c r="BY142" s="4"/>
      <c r="BZ142" s="4"/>
      <c r="CA142" s="4"/>
      <c r="CB142" s="4"/>
      <c r="CC142" s="10">
        <f t="shared" si="10"/>
        <v>5763.946815</v>
      </c>
      <c r="CE142" s="23">
        <f t="shared" si="11"/>
        <v>96105.79914833335</v>
      </c>
    </row>
    <row r="143" spans="1:83" ht="12.75">
      <c r="A143" s="4" t="s">
        <v>468</v>
      </c>
      <c r="B143" s="4" t="s">
        <v>331</v>
      </c>
      <c r="C143" s="4" t="s">
        <v>332</v>
      </c>
      <c r="D143" s="4" t="s">
        <v>469</v>
      </c>
      <c r="G143" s="4" t="s">
        <v>80</v>
      </c>
      <c r="H143" s="5" t="s">
        <v>470</v>
      </c>
      <c r="I143" s="6">
        <v>56738</v>
      </c>
      <c r="J143" s="4" t="s">
        <v>1654</v>
      </c>
      <c r="K143" s="14">
        <v>82147.74</v>
      </c>
      <c r="L143" s="6">
        <v>5636.16</v>
      </c>
      <c r="M143" s="6">
        <v>22255.1</v>
      </c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6">
        <v>324.96</v>
      </c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8">
        <v>916.49</v>
      </c>
      <c r="BG143" s="7"/>
      <c r="BH143" s="7"/>
      <c r="BI143" s="6">
        <v>2903.16</v>
      </c>
      <c r="BJ143" s="7"/>
      <c r="BK143" s="6">
        <v>88142.04</v>
      </c>
      <c r="BL143" s="4"/>
      <c r="BM143" s="4"/>
      <c r="BN143" s="24">
        <f>(BO143/0.045)*0.1281</f>
        <v>10029.205199999999</v>
      </c>
      <c r="BO143" s="6">
        <v>3523.14</v>
      </c>
      <c r="BP143" s="7"/>
      <c r="BQ143" s="7"/>
      <c r="BR143" s="7"/>
      <c r="BS143" s="7"/>
      <c r="BT143" s="7"/>
      <c r="BU143" s="4"/>
      <c r="BV143" s="4"/>
      <c r="BW143" s="4"/>
      <c r="BX143" s="4" t="s">
        <v>334</v>
      </c>
      <c r="BY143" s="4"/>
      <c r="BZ143" s="4"/>
      <c r="CA143" s="4"/>
      <c r="CB143" s="4"/>
      <c r="CC143" s="10">
        <f t="shared" si="10"/>
        <v>6284.3021100000005</v>
      </c>
      <c r="CE143" s="23">
        <f t="shared" si="11"/>
        <v>104097.40731000001</v>
      </c>
    </row>
    <row r="144" spans="1:83" ht="12.75">
      <c r="A144" s="4" t="s">
        <v>471</v>
      </c>
      <c r="B144" s="4" t="s">
        <v>331</v>
      </c>
      <c r="C144" s="4" t="s">
        <v>332</v>
      </c>
      <c r="D144" s="4" t="s">
        <v>472</v>
      </c>
      <c r="G144" s="4" t="s">
        <v>80</v>
      </c>
      <c r="H144" s="5" t="s">
        <v>473</v>
      </c>
      <c r="I144" s="6">
        <v>59922</v>
      </c>
      <c r="J144" s="4" t="s">
        <v>1654</v>
      </c>
      <c r="K144" s="14">
        <v>89407.35</v>
      </c>
      <c r="L144" s="7"/>
      <c r="M144" s="6">
        <v>21132.4</v>
      </c>
      <c r="N144" s="6">
        <v>4600.08</v>
      </c>
      <c r="O144" s="7"/>
      <c r="P144" s="7"/>
      <c r="Q144" s="7"/>
      <c r="R144" s="6">
        <v>850</v>
      </c>
      <c r="S144" s="6">
        <v>1200</v>
      </c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6">
        <v>495</v>
      </c>
      <c r="AI144" s="6">
        <v>280</v>
      </c>
      <c r="AJ144" s="7"/>
      <c r="AK144" s="7"/>
      <c r="AL144" s="7"/>
      <c r="AM144" s="7"/>
      <c r="AN144" s="7"/>
      <c r="AO144" s="6">
        <v>-23.72</v>
      </c>
      <c r="AP144" s="7"/>
      <c r="AQ144" s="6">
        <v>650</v>
      </c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8">
        <v>534.32</v>
      </c>
      <c r="BG144" s="7"/>
      <c r="BH144" s="7"/>
      <c r="BI144" s="6">
        <v>761.64</v>
      </c>
      <c r="BJ144" s="7"/>
      <c r="BK144" s="6">
        <v>96184.64</v>
      </c>
      <c r="BL144" s="4"/>
      <c r="BM144" s="4"/>
      <c r="BN144" s="24">
        <f>(BO144/0.045)*0.1281</f>
        <v>11265.3702</v>
      </c>
      <c r="BO144" s="6">
        <v>3957.39</v>
      </c>
      <c r="BP144" s="7"/>
      <c r="BQ144" s="7"/>
      <c r="BR144" s="7"/>
      <c r="BS144" s="7"/>
      <c r="BT144" s="7"/>
      <c r="BU144" s="4"/>
      <c r="BV144" s="4"/>
      <c r="BW144" s="4"/>
      <c r="BX144" s="4" t="s">
        <v>334</v>
      </c>
      <c r="BY144" s="4"/>
      <c r="BZ144" s="4"/>
      <c r="CA144" s="4"/>
      <c r="CB144" s="4"/>
      <c r="CC144" s="10">
        <f t="shared" si="10"/>
        <v>6839.662275000001</v>
      </c>
      <c r="CE144" s="23">
        <f t="shared" si="11"/>
        <v>107512.382475</v>
      </c>
    </row>
    <row r="145" spans="1:83" ht="12.75">
      <c r="A145" s="4" t="s">
        <v>474</v>
      </c>
      <c r="B145" s="4" t="s">
        <v>331</v>
      </c>
      <c r="C145" s="4" t="s">
        <v>332</v>
      </c>
      <c r="D145" s="4" t="s">
        <v>417</v>
      </c>
      <c r="G145" s="4" t="s">
        <v>80</v>
      </c>
      <c r="H145" s="5" t="s">
        <v>351</v>
      </c>
      <c r="I145" s="6">
        <v>40311</v>
      </c>
      <c r="J145" s="4" t="s">
        <v>1654</v>
      </c>
      <c r="K145" s="14">
        <v>20972.4</v>
      </c>
      <c r="L145" s="7"/>
      <c r="M145" s="6">
        <v>4176.68</v>
      </c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6">
        <v>119.12</v>
      </c>
      <c r="AM145" s="7"/>
      <c r="AN145" s="7"/>
      <c r="AO145" s="6">
        <v>-166.09</v>
      </c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8">
        <v>166.09</v>
      </c>
      <c r="BG145" s="7"/>
      <c r="BH145" s="7"/>
      <c r="BI145" s="6">
        <v>1172.4</v>
      </c>
      <c r="BJ145" s="7"/>
      <c r="BK145" s="6">
        <v>22576.8</v>
      </c>
      <c r="BL145" s="4"/>
      <c r="BM145" s="4"/>
      <c r="BN145" s="24">
        <f>(BQ145/0.045)*0.1281</f>
        <v>2683.040266666667</v>
      </c>
      <c r="BO145" s="7"/>
      <c r="BP145" s="7"/>
      <c r="BQ145" s="6">
        <v>942.52</v>
      </c>
      <c r="BR145" s="7"/>
      <c r="BS145" s="7"/>
      <c r="BT145" s="7"/>
      <c r="BU145" s="4"/>
      <c r="BV145" s="4"/>
      <c r="BW145" s="4"/>
      <c r="BX145" s="4" t="s">
        <v>334</v>
      </c>
      <c r="BY145" s="4"/>
      <c r="BZ145" s="4"/>
      <c r="CA145" s="4"/>
      <c r="CB145" s="4"/>
      <c r="CC145" s="10">
        <f t="shared" si="10"/>
        <v>1604.3886</v>
      </c>
      <c r="CE145" s="23">
        <f t="shared" si="11"/>
        <v>25259.828866666667</v>
      </c>
    </row>
    <row r="146" spans="1:83" ht="12.75">
      <c r="A146" s="4" t="s">
        <v>475</v>
      </c>
      <c r="B146" s="4" t="s">
        <v>331</v>
      </c>
      <c r="C146" s="4" t="s">
        <v>332</v>
      </c>
      <c r="D146" s="4" t="s">
        <v>476</v>
      </c>
      <c r="G146" s="4" t="s">
        <v>80</v>
      </c>
      <c r="H146" s="5" t="s">
        <v>333</v>
      </c>
      <c r="I146" s="6">
        <v>52445</v>
      </c>
      <c r="J146" s="4" t="s">
        <v>1654</v>
      </c>
      <c r="K146" s="14">
        <v>82740.55</v>
      </c>
      <c r="L146" s="6">
        <v>12900.91</v>
      </c>
      <c r="M146" s="6">
        <v>26909.22</v>
      </c>
      <c r="N146" s="7"/>
      <c r="O146" s="7"/>
      <c r="P146" s="7"/>
      <c r="Q146" s="7"/>
      <c r="R146" s="7"/>
      <c r="S146" s="6">
        <v>480</v>
      </c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6">
        <v>324.96</v>
      </c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8">
        <v>1935.45</v>
      </c>
      <c r="BG146" s="7"/>
      <c r="BH146" s="7"/>
      <c r="BI146" s="6">
        <v>601.44</v>
      </c>
      <c r="BJ146" s="7"/>
      <c r="BK146" s="6">
        <v>88640.92</v>
      </c>
      <c r="BL146" s="4"/>
      <c r="BM146" s="4"/>
      <c r="BN146" s="24">
        <f>(BO146/0.045)*0.1281</f>
        <v>9876.7662</v>
      </c>
      <c r="BO146" s="6">
        <v>3469.59</v>
      </c>
      <c r="BP146" s="7"/>
      <c r="BQ146" s="7"/>
      <c r="BR146" s="7"/>
      <c r="BS146" s="7"/>
      <c r="BT146" s="7"/>
      <c r="BU146" s="4"/>
      <c r="BV146" s="4"/>
      <c r="BW146" s="4"/>
      <c r="BX146" s="4" t="s">
        <v>334</v>
      </c>
      <c r="BY146" s="4"/>
      <c r="BZ146" s="4"/>
      <c r="CA146" s="4"/>
      <c r="CB146" s="4"/>
      <c r="CC146" s="10">
        <f t="shared" si="10"/>
        <v>6329.652075</v>
      </c>
      <c r="CE146" s="23">
        <f t="shared" si="11"/>
        <v>111847.87827500001</v>
      </c>
    </row>
    <row r="147" spans="1:83" ht="12.75">
      <c r="A147" s="4" t="s">
        <v>477</v>
      </c>
      <c r="B147" s="4" t="s">
        <v>331</v>
      </c>
      <c r="C147" s="4" t="s">
        <v>332</v>
      </c>
      <c r="D147" s="4" t="s">
        <v>478</v>
      </c>
      <c r="G147" s="4" t="s">
        <v>80</v>
      </c>
      <c r="H147" s="5" t="s">
        <v>479</v>
      </c>
      <c r="I147" s="6">
        <v>59127</v>
      </c>
      <c r="J147" s="4" t="s">
        <v>1654</v>
      </c>
      <c r="K147" s="14">
        <v>112700.89</v>
      </c>
      <c r="L147" s="6">
        <v>16995.6</v>
      </c>
      <c r="M147" s="6">
        <v>45984.7</v>
      </c>
      <c r="N147" s="6">
        <v>2721.71</v>
      </c>
      <c r="O147" s="7"/>
      <c r="P147" s="7"/>
      <c r="Q147" s="7"/>
      <c r="R147" s="6">
        <v>1200</v>
      </c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6">
        <v>560</v>
      </c>
      <c r="AJ147" s="7"/>
      <c r="AK147" s="7"/>
      <c r="AL147" s="6">
        <v>324.96</v>
      </c>
      <c r="AM147" s="7"/>
      <c r="AN147" s="7"/>
      <c r="AO147" s="6">
        <v>-1060.8</v>
      </c>
      <c r="AP147" s="7"/>
      <c r="AQ147" s="6">
        <v>650</v>
      </c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8">
        <v>1268.38</v>
      </c>
      <c r="BG147" s="7"/>
      <c r="BH147" s="7"/>
      <c r="BI147" s="6">
        <v>2508.12</v>
      </c>
      <c r="BJ147" s="7"/>
      <c r="BK147" s="6">
        <v>120741.83</v>
      </c>
      <c r="BL147" s="4"/>
      <c r="BM147" s="4"/>
      <c r="BN147" s="24">
        <f>(BO147/0.045)*0.1281</f>
        <v>13377.9954</v>
      </c>
      <c r="BO147" s="6">
        <v>4699.53</v>
      </c>
      <c r="BP147" s="7"/>
      <c r="BQ147" s="7"/>
      <c r="BR147" s="7"/>
      <c r="BS147" s="7"/>
      <c r="BT147" s="7"/>
      <c r="BU147" s="4"/>
      <c r="BV147" s="4"/>
      <c r="BW147" s="4"/>
      <c r="BX147" s="4" t="s">
        <v>334</v>
      </c>
      <c r="BY147" s="4"/>
      <c r="BZ147" s="4"/>
      <c r="CA147" s="4"/>
      <c r="CB147" s="4"/>
      <c r="CC147" s="10">
        <f t="shared" si="10"/>
        <v>8621.618085</v>
      </c>
      <c r="CE147" s="23">
        <f t="shared" si="11"/>
        <v>151696.103485</v>
      </c>
    </row>
    <row r="148" spans="1:83" ht="12.75">
      <c r="A148" s="4" t="s">
        <v>480</v>
      </c>
      <c r="B148" s="4" t="s">
        <v>331</v>
      </c>
      <c r="C148" s="4" t="s">
        <v>332</v>
      </c>
      <c r="D148" s="4" t="s">
        <v>375</v>
      </c>
      <c r="G148" s="4" t="s">
        <v>80</v>
      </c>
      <c r="H148" s="5" t="s">
        <v>481</v>
      </c>
      <c r="I148" s="6">
        <v>40311</v>
      </c>
      <c r="J148" s="4" t="s">
        <v>1654</v>
      </c>
      <c r="K148" s="14">
        <v>10141.8</v>
      </c>
      <c r="L148" s="7"/>
      <c r="M148" s="6">
        <v>619.97</v>
      </c>
      <c r="N148" s="7"/>
      <c r="O148" s="7"/>
      <c r="P148" s="7"/>
      <c r="Q148" s="7"/>
      <c r="R148" s="7"/>
      <c r="S148" s="6">
        <v>119</v>
      </c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6">
        <v>-775.22</v>
      </c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8">
        <v>166.69</v>
      </c>
      <c r="BG148" s="7"/>
      <c r="BH148" s="7"/>
      <c r="BI148" s="6">
        <v>708.84</v>
      </c>
      <c r="BJ148" s="7"/>
      <c r="BK148" s="6">
        <v>10917.65</v>
      </c>
      <c r="BL148" s="4"/>
      <c r="BM148" s="4"/>
      <c r="BN148" s="24">
        <f>(BQ148/0.045)*0.1281</f>
        <v>1299.1332666666667</v>
      </c>
      <c r="BO148" s="7"/>
      <c r="BP148" s="7"/>
      <c r="BQ148" s="6">
        <v>456.37</v>
      </c>
      <c r="BR148" s="7"/>
      <c r="BS148" s="7"/>
      <c r="BT148" s="7"/>
      <c r="BU148" s="4"/>
      <c r="BV148" s="4"/>
      <c r="BW148" s="4"/>
      <c r="BX148" s="4" t="s">
        <v>334</v>
      </c>
      <c r="BY148" s="4"/>
      <c r="BZ148" s="4"/>
      <c r="CA148" s="4"/>
      <c r="CB148" s="4"/>
      <c r="CC148" s="10">
        <f t="shared" si="10"/>
        <v>775.8476999999999</v>
      </c>
      <c r="CE148" s="23">
        <f t="shared" si="11"/>
        <v>12216.780966666667</v>
      </c>
    </row>
    <row r="149" spans="1:83" ht="12.75">
      <c r="A149" s="4" t="s">
        <v>482</v>
      </c>
      <c r="B149" s="4" t="s">
        <v>331</v>
      </c>
      <c r="C149" s="4" t="s">
        <v>332</v>
      </c>
      <c r="D149" s="4" t="s">
        <v>120</v>
      </c>
      <c r="G149" s="4" t="s">
        <v>80</v>
      </c>
      <c r="H149" s="5" t="s">
        <v>483</v>
      </c>
      <c r="I149" s="6">
        <v>43361</v>
      </c>
      <c r="J149" s="4" t="s">
        <v>1654</v>
      </c>
      <c r="K149" s="14">
        <v>44935.22</v>
      </c>
      <c r="L149" s="6">
        <v>6704.46</v>
      </c>
      <c r="M149" s="6">
        <v>11867.6</v>
      </c>
      <c r="N149" s="7"/>
      <c r="O149" s="7"/>
      <c r="P149" s="7"/>
      <c r="Q149" s="7"/>
      <c r="R149" s="7"/>
      <c r="S149" s="6">
        <v>540</v>
      </c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8">
        <v>335.42</v>
      </c>
      <c r="BG149" s="7"/>
      <c r="BH149" s="7"/>
      <c r="BI149" s="6">
        <v>1183.8</v>
      </c>
      <c r="BJ149" s="7"/>
      <c r="BK149" s="6">
        <v>48139.59</v>
      </c>
      <c r="BL149" s="4"/>
      <c r="BM149" s="4"/>
      <c r="BN149" s="24">
        <f>(BQ149/0.045)*0.1281</f>
        <v>5365.682000000001</v>
      </c>
      <c r="BO149" s="7"/>
      <c r="BP149" s="7"/>
      <c r="BQ149" s="6">
        <v>1884.9</v>
      </c>
      <c r="BR149" s="7"/>
      <c r="BS149" s="7"/>
      <c r="BT149" s="7"/>
      <c r="BU149" s="4"/>
      <c r="BV149" s="4"/>
      <c r="BW149" s="4"/>
      <c r="BX149" s="4" t="s">
        <v>334</v>
      </c>
      <c r="BY149" s="4"/>
      <c r="BZ149" s="4"/>
      <c r="CA149" s="4"/>
      <c r="CB149" s="4"/>
      <c r="CC149" s="10">
        <f t="shared" si="10"/>
        <v>3437.54433</v>
      </c>
      <c r="CE149" s="23">
        <f t="shared" si="11"/>
        <v>60442.90633</v>
      </c>
    </row>
    <row r="150" spans="1:83" ht="12.75">
      <c r="A150" s="16" t="s">
        <v>1656</v>
      </c>
      <c r="B150" s="4" t="s">
        <v>331</v>
      </c>
      <c r="C150" s="4" t="s">
        <v>332</v>
      </c>
      <c r="D150" s="4" t="s">
        <v>420</v>
      </c>
      <c r="G150" s="4" t="s">
        <v>80</v>
      </c>
      <c r="H150" s="5" t="s">
        <v>484</v>
      </c>
      <c r="I150" s="6">
        <v>43361</v>
      </c>
      <c r="J150" s="4" t="s">
        <v>1654</v>
      </c>
      <c r="K150" s="14">
        <v>56752.27</v>
      </c>
      <c r="L150" s="7"/>
      <c r="M150" s="6">
        <v>11935.74</v>
      </c>
      <c r="N150" s="7"/>
      <c r="O150" s="7"/>
      <c r="P150" s="7"/>
      <c r="Q150" s="7"/>
      <c r="R150" s="7"/>
      <c r="S150" s="6">
        <v>1200</v>
      </c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6">
        <v>385</v>
      </c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8">
        <v>853.66</v>
      </c>
      <c r="BG150" s="7"/>
      <c r="BH150" s="7"/>
      <c r="BI150" s="6">
        <v>1961.37</v>
      </c>
      <c r="BJ150" s="7"/>
      <c r="BK150" s="6">
        <v>61093.87</v>
      </c>
      <c r="BL150" s="4"/>
      <c r="BM150" s="4"/>
      <c r="BN150" s="24">
        <f>(BQ150/0.045)*0.1281</f>
        <v>7269.988133333334</v>
      </c>
      <c r="BO150" s="7"/>
      <c r="BP150" s="7"/>
      <c r="BQ150" s="6">
        <v>2553.86</v>
      </c>
      <c r="BR150" s="7"/>
      <c r="BS150" s="7"/>
      <c r="BT150" s="7"/>
      <c r="BU150" s="4"/>
      <c r="BV150" s="4"/>
      <c r="BW150" s="4"/>
      <c r="BX150" s="4" t="s">
        <v>334</v>
      </c>
      <c r="BY150" s="4"/>
      <c r="BZ150" s="4"/>
      <c r="CA150" s="4"/>
      <c r="CB150" s="4"/>
      <c r="CC150" s="10">
        <f t="shared" si="10"/>
        <v>4341.548655</v>
      </c>
      <c r="CE150" s="23">
        <f t="shared" si="11"/>
        <v>68363.80678833333</v>
      </c>
    </row>
    <row r="151" spans="1:83" ht="12.75">
      <c r="A151" s="4" t="s">
        <v>485</v>
      </c>
      <c r="B151" s="4" t="s">
        <v>331</v>
      </c>
      <c r="C151" s="4" t="s">
        <v>332</v>
      </c>
      <c r="D151" s="4" t="s">
        <v>486</v>
      </c>
      <c r="G151" s="4" t="s">
        <v>80</v>
      </c>
      <c r="H151" s="5" t="s">
        <v>487</v>
      </c>
      <c r="I151" s="6">
        <v>52445</v>
      </c>
      <c r="J151" s="4" t="s">
        <v>1654</v>
      </c>
      <c r="K151" s="14">
        <v>75966.13</v>
      </c>
      <c r="L151" s="6">
        <v>7992</v>
      </c>
      <c r="M151" s="6">
        <v>16980.56</v>
      </c>
      <c r="N151" s="7"/>
      <c r="O151" s="7"/>
      <c r="P151" s="7"/>
      <c r="Q151" s="7"/>
      <c r="R151" s="7"/>
      <c r="S151" s="6">
        <v>720</v>
      </c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6">
        <v>840</v>
      </c>
      <c r="AJ151" s="7"/>
      <c r="AK151" s="7"/>
      <c r="AL151" s="6">
        <v>324.96</v>
      </c>
      <c r="AM151" s="7"/>
      <c r="AN151" s="7"/>
      <c r="AO151" s="7"/>
      <c r="AP151" s="7"/>
      <c r="AQ151" s="6">
        <v>650</v>
      </c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8">
        <v>881.62</v>
      </c>
      <c r="BG151" s="7"/>
      <c r="BH151" s="7"/>
      <c r="BI151" s="6">
        <v>3107.04</v>
      </c>
      <c r="BJ151" s="7"/>
      <c r="BK151" s="6">
        <v>81542.22</v>
      </c>
      <c r="BL151" s="4"/>
      <c r="BM151" s="4"/>
      <c r="BN151" s="24">
        <f>(BO151/0.045)*0.1281</f>
        <v>9250.471066666667</v>
      </c>
      <c r="BO151" s="6">
        <v>3249.58</v>
      </c>
      <c r="BP151" s="7"/>
      <c r="BQ151" s="7"/>
      <c r="BR151" s="7"/>
      <c r="BS151" s="7"/>
      <c r="BT151" s="7"/>
      <c r="BU151" s="4"/>
      <c r="BV151" s="4"/>
      <c r="BW151" s="4"/>
      <c r="BX151" s="4" t="s">
        <v>334</v>
      </c>
      <c r="BY151" s="4"/>
      <c r="BZ151" s="4"/>
      <c r="CA151" s="4"/>
      <c r="CB151" s="4"/>
      <c r="CC151" s="10">
        <f t="shared" si="10"/>
        <v>5811.408945</v>
      </c>
      <c r="CE151" s="23">
        <f t="shared" si="11"/>
        <v>99020.01001166667</v>
      </c>
    </row>
    <row r="152" spans="1:83" ht="12.75">
      <c r="A152" s="4" t="s">
        <v>488</v>
      </c>
      <c r="B152" s="4" t="s">
        <v>331</v>
      </c>
      <c r="C152" s="4" t="s">
        <v>332</v>
      </c>
      <c r="D152" s="4" t="s">
        <v>489</v>
      </c>
      <c r="G152" s="4" t="s">
        <v>80</v>
      </c>
      <c r="H152" s="5" t="s">
        <v>490</v>
      </c>
      <c r="I152" s="6">
        <v>56738</v>
      </c>
      <c r="J152" s="4" t="s">
        <v>1654</v>
      </c>
      <c r="K152" s="14">
        <v>84294.25</v>
      </c>
      <c r="L152" s="7"/>
      <c r="M152" s="6">
        <v>18975.42</v>
      </c>
      <c r="N152" s="6">
        <v>2683.38</v>
      </c>
      <c r="O152" s="7"/>
      <c r="P152" s="7"/>
      <c r="Q152" s="7"/>
      <c r="R152" s="6">
        <v>1200</v>
      </c>
      <c r="S152" s="6">
        <v>720</v>
      </c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6">
        <v>385</v>
      </c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8">
        <v>1721.94</v>
      </c>
      <c r="BG152" s="7"/>
      <c r="BH152" s="7"/>
      <c r="BI152" s="6">
        <v>1743.12</v>
      </c>
      <c r="BJ152" s="7"/>
      <c r="BK152" s="6">
        <v>90702.16</v>
      </c>
      <c r="BL152" s="4"/>
      <c r="BM152" s="4"/>
      <c r="BN152" s="24">
        <f>(BO152/0.045)*0.1281</f>
        <v>10730.111466666667</v>
      </c>
      <c r="BO152" s="6">
        <v>3769.36</v>
      </c>
      <c r="BP152" s="7"/>
      <c r="BQ152" s="7"/>
      <c r="BR152" s="7"/>
      <c r="BS152" s="7"/>
      <c r="BT152" s="7"/>
      <c r="BU152" s="4"/>
      <c r="BV152" s="4"/>
      <c r="BW152" s="4"/>
      <c r="BX152" s="4" t="s">
        <v>334</v>
      </c>
      <c r="BY152" s="4"/>
      <c r="BZ152" s="4"/>
      <c r="CA152" s="4"/>
      <c r="CB152" s="4"/>
      <c r="CC152" s="10">
        <f t="shared" si="10"/>
        <v>6448.510125</v>
      </c>
      <c r="CE152" s="23">
        <f t="shared" si="11"/>
        <v>101472.87159166667</v>
      </c>
    </row>
    <row r="153" spans="1:83" ht="12.75">
      <c r="A153" s="4" t="s">
        <v>491</v>
      </c>
      <c r="B153" s="4" t="s">
        <v>331</v>
      </c>
      <c r="C153" s="4" t="s">
        <v>332</v>
      </c>
      <c r="D153" s="4" t="s">
        <v>492</v>
      </c>
      <c r="G153" s="4" t="s">
        <v>80</v>
      </c>
      <c r="H153" s="5" t="s">
        <v>493</v>
      </c>
      <c r="I153" s="6">
        <v>49261</v>
      </c>
      <c r="J153" s="4" t="s">
        <v>1654</v>
      </c>
      <c r="K153" s="14">
        <v>74891.49</v>
      </c>
      <c r="L153" s="6">
        <v>11823.36</v>
      </c>
      <c r="M153" s="6">
        <v>16057.35</v>
      </c>
      <c r="N153" s="6">
        <v>2740.88</v>
      </c>
      <c r="O153" s="7"/>
      <c r="P153" s="7"/>
      <c r="Q153" s="7"/>
      <c r="R153" s="6">
        <v>1200</v>
      </c>
      <c r="S153" s="6">
        <v>1200</v>
      </c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6">
        <v>440</v>
      </c>
      <c r="AI153" s="6">
        <v>280</v>
      </c>
      <c r="AJ153" s="7"/>
      <c r="AK153" s="7"/>
      <c r="AL153" s="6">
        <v>324.96</v>
      </c>
      <c r="AM153" s="7"/>
      <c r="AN153" s="7"/>
      <c r="AO153" s="6">
        <v>-6.66</v>
      </c>
      <c r="AP153" s="7"/>
      <c r="AQ153" s="6">
        <v>650</v>
      </c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8">
        <v>660.45</v>
      </c>
      <c r="BG153" s="7"/>
      <c r="BH153" s="7"/>
      <c r="BI153" s="6">
        <v>2495.76</v>
      </c>
      <c r="BJ153" s="7"/>
      <c r="BK153" s="6">
        <v>80264.4</v>
      </c>
      <c r="BL153" s="4"/>
      <c r="BM153" s="4"/>
      <c r="BN153" s="24">
        <f>(BQ153/0.045)*0.1281</f>
        <v>8910.351333333334</v>
      </c>
      <c r="BO153" s="7"/>
      <c r="BP153" s="7"/>
      <c r="BQ153" s="6">
        <v>3130.1</v>
      </c>
      <c r="BR153" s="7"/>
      <c r="BS153" s="7"/>
      <c r="BT153" s="7"/>
      <c r="BU153" s="4"/>
      <c r="BV153" s="4"/>
      <c r="BW153" s="4"/>
      <c r="BX153" s="4" t="s">
        <v>334</v>
      </c>
      <c r="BY153" s="4"/>
      <c r="BZ153" s="4"/>
      <c r="CA153" s="4"/>
      <c r="CB153" s="4"/>
      <c r="CC153" s="10">
        <f t="shared" si="10"/>
        <v>5729.198985</v>
      </c>
      <c r="CE153" s="23">
        <f t="shared" si="11"/>
        <v>101354.40031833334</v>
      </c>
    </row>
    <row r="154" spans="1:83" ht="12.75">
      <c r="A154" s="4" t="s">
        <v>494</v>
      </c>
      <c r="B154" s="4" t="s">
        <v>331</v>
      </c>
      <c r="C154" s="4" t="s">
        <v>332</v>
      </c>
      <c r="D154" s="4" t="s">
        <v>495</v>
      </c>
      <c r="G154" s="4" t="s">
        <v>80</v>
      </c>
      <c r="H154" s="5" t="s">
        <v>496</v>
      </c>
      <c r="I154" s="6">
        <v>49261</v>
      </c>
      <c r="J154" s="4" t="s">
        <v>1654</v>
      </c>
      <c r="K154" s="14">
        <v>71600.3</v>
      </c>
      <c r="L154" s="6">
        <v>5636.16</v>
      </c>
      <c r="M154" s="6">
        <v>17359.8</v>
      </c>
      <c r="N154" s="7"/>
      <c r="O154" s="7"/>
      <c r="P154" s="7"/>
      <c r="Q154" s="7"/>
      <c r="R154" s="7"/>
      <c r="S154" s="6">
        <v>720</v>
      </c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6">
        <v>840</v>
      </c>
      <c r="AJ154" s="7"/>
      <c r="AK154" s="7"/>
      <c r="AL154" s="7"/>
      <c r="AM154" s="7"/>
      <c r="AN154" s="7"/>
      <c r="AO154" s="7"/>
      <c r="AP154" s="7"/>
      <c r="AQ154" s="6">
        <v>650</v>
      </c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8">
        <v>824.18</v>
      </c>
      <c r="BG154" s="7"/>
      <c r="BH154" s="7"/>
      <c r="BI154" s="6">
        <v>2327.04</v>
      </c>
      <c r="BJ154" s="7"/>
      <c r="BK154" s="6">
        <v>76879.09</v>
      </c>
      <c r="BL154" s="4"/>
      <c r="BM154" s="4"/>
      <c r="BN154" s="24">
        <f>(BO154/0.045)*0.1281</f>
        <v>8756.090466666667</v>
      </c>
      <c r="BO154" s="6">
        <v>3075.91</v>
      </c>
      <c r="BP154" s="7"/>
      <c r="BQ154" s="7"/>
      <c r="BR154" s="7"/>
      <c r="BS154" s="7"/>
      <c r="BT154" s="7"/>
      <c r="BU154" s="4"/>
      <c r="BV154" s="4"/>
      <c r="BW154" s="4"/>
      <c r="BX154" s="4" t="s">
        <v>334</v>
      </c>
      <c r="BY154" s="4"/>
      <c r="BZ154" s="4"/>
      <c r="CA154" s="4"/>
      <c r="CB154" s="4"/>
      <c r="CC154" s="10">
        <f t="shared" si="10"/>
        <v>5477.42295</v>
      </c>
      <c r="CE154" s="23">
        <f t="shared" si="11"/>
        <v>91469.97341666667</v>
      </c>
    </row>
    <row r="155" spans="1:83" ht="12.75">
      <c r="A155" s="4" t="s">
        <v>497</v>
      </c>
      <c r="B155" s="4" t="s">
        <v>331</v>
      </c>
      <c r="C155" s="4" t="s">
        <v>332</v>
      </c>
      <c r="D155" s="4" t="s">
        <v>398</v>
      </c>
      <c r="G155" s="4" t="s">
        <v>80</v>
      </c>
      <c r="H155" s="5" t="s">
        <v>498</v>
      </c>
      <c r="I155" s="6">
        <v>43361</v>
      </c>
      <c r="J155" s="4" t="s">
        <v>1654</v>
      </c>
      <c r="K155" s="14">
        <v>65279.05</v>
      </c>
      <c r="L155" s="6">
        <v>5636.16</v>
      </c>
      <c r="M155" s="6">
        <v>18961.3</v>
      </c>
      <c r="N155" s="7"/>
      <c r="O155" s="7"/>
      <c r="P155" s="7"/>
      <c r="Q155" s="7"/>
      <c r="R155" s="6">
        <v>1020</v>
      </c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6">
        <v>385</v>
      </c>
      <c r="AI155" s="6">
        <v>560</v>
      </c>
      <c r="AJ155" s="7"/>
      <c r="AK155" s="7"/>
      <c r="AL155" s="7"/>
      <c r="AM155" s="7"/>
      <c r="AN155" s="7"/>
      <c r="AO155" s="6">
        <v>-168.13</v>
      </c>
      <c r="AP155" s="7"/>
      <c r="AQ155" s="6">
        <v>650</v>
      </c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8">
        <v>674.48</v>
      </c>
      <c r="BG155" s="7"/>
      <c r="BH155" s="7"/>
      <c r="BI155" s="6">
        <v>2427.96</v>
      </c>
      <c r="BJ155" s="7"/>
      <c r="BK155" s="6">
        <v>70100.78</v>
      </c>
      <c r="BL155" s="4"/>
      <c r="BM155" s="4"/>
      <c r="BN155" s="24">
        <f>(BQ155/0.045)*0.1281</f>
        <v>7990.6502666666665</v>
      </c>
      <c r="BO155" s="7"/>
      <c r="BP155" s="7"/>
      <c r="BQ155" s="6">
        <v>2807.02</v>
      </c>
      <c r="BR155" s="7"/>
      <c r="BS155" s="7"/>
      <c r="BT155" s="7"/>
      <c r="BU155" s="4"/>
      <c r="BV155" s="4"/>
      <c r="BW155" s="4"/>
      <c r="BX155" s="4" t="s">
        <v>334</v>
      </c>
      <c r="BY155" s="4"/>
      <c r="BZ155" s="4"/>
      <c r="CA155" s="4"/>
      <c r="CB155" s="4"/>
      <c r="CC155" s="10">
        <f t="shared" si="10"/>
        <v>4993.847325</v>
      </c>
      <c r="CE155" s="23">
        <f t="shared" si="11"/>
        <v>83899.70759166667</v>
      </c>
    </row>
    <row r="156" spans="1:83" ht="12.75">
      <c r="A156" s="4" t="s">
        <v>499</v>
      </c>
      <c r="B156" s="4" t="s">
        <v>331</v>
      </c>
      <c r="C156" s="4" t="s">
        <v>332</v>
      </c>
      <c r="D156" s="4" t="s">
        <v>417</v>
      </c>
      <c r="G156" s="4" t="s">
        <v>80</v>
      </c>
      <c r="H156" s="5" t="s">
        <v>500</v>
      </c>
      <c r="I156" s="6">
        <v>40311</v>
      </c>
      <c r="J156" s="4" t="s">
        <v>1654</v>
      </c>
      <c r="K156" s="14">
        <v>20395.22</v>
      </c>
      <c r="L156" s="7"/>
      <c r="M156" s="6">
        <v>3256.76</v>
      </c>
      <c r="N156" s="7"/>
      <c r="O156" s="7"/>
      <c r="P156" s="7"/>
      <c r="Q156" s="7"/>
      <c r="R156" s="7"/>
      <c r="S156" s="6">
        <v>176</v>
      </c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6">
        <v>385</v>
      </c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8">
        <v>344.26</v>
      </c>
      <c r="BG156" s="7"/>
      <c r="BH156" s="7"/>
      <c r="BI156" s="6">
        <v>729</v>
      </c>
      <c r="BJ156" s="7"/>
      <c r="BK156" s="6">
        <v>21955.46</v>
      </c>
      <c r="BL156" s="4"/>
      <c r="BM156" s="4"/>
      <c r="BN156" s="24">
        <f>(BQ156/0.045)*0.1281</f>
        <v>2612.5852666666665</v>
      </c>
      <c r="BO156" s="7"/>
      <c r="BP156" s="7"/>
      <c r="BQ156" s="6">
        <v>917.77</v>
      </c>
      <c r="BR156" s="7"/>
      <c r="BS156" s="7"/>
      <c r="BT156" s="7"/>
      <c r="BU156" s="4"/>
      <c r="BV156" s="4"/>
      <c r="BW156" s="4"/>
      <c r="BX156" s="4" t="s">
        <v>334</v>
      </c>
      <c r="BY156" s="4"/>
      <c r="BZ156" s="4"/>
      <c r="CA156" s="4"/>
      <c r="CB156" s="4"/>
      <c r="CC156" s="10">
        <f t="shared" si="10"/>
        <v>1560.23433</v>
      </c>
      <c r="CE156" s="23">
        <f t="shared" si="11"/>
        <v>24568.039596666666</v>
      </c>
    </row>
    <row r="157" spans="1:83" ht="12.75">
      <c r="A157" s="4" t="s">
        <v>501</v>
      </c>
      <c r="B157" s="4" t="s">
        <v>331</v>
      </c>
      <c r="C157" s="4" t="s">
        <v>332</v>
      </c>
      <c r="D157" s="4" t="s">
        <v>502</v>
      </c>
      <c r="G157" s="4" t="s">
        <v>80</v>
      </c>
      <c r="H157" s="5" t="s">
        <v>503</v>
      </c>
      <c r="I157" s="6">
        <v>61516</v>
      </c>
      <c r="J157" s="4" t="s">
        <v>1654</v>
      </c>
      <c r="K157" s="14">
        <v>96233.98</v>
      </c>
      <c r="L157" s="6">
        <v>3962.16</v>
      </c>
      <c r="M157" s="6">
        <v>23026.95</v>
      </c>
      <c r="N157" s="7"/>
      <c r="O157" s="7"/>
      <c r="P157" s="6">
        <v>6125.04</v>
      </c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6">
        <v>880</v>
      </c>
      <c r="AI157" s="6">
        <v>245</v>
      </c>
      <c r="AJ157" s="7"/>
      <c r="AK157" s="7"/>
      <c r="AL157" s="7"/>
      <c r="AM157" s="7"/>
      <c r="AN157" s="7"/>
      <c r="AO157" s="7"/>
      <c r="AP157" s="7"/>
      <c r="AQ157" s="6">
        <v>650</v>
      </c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8">
        <v>1395.29</v>
      </c>
      <c r="BG157" s="7"/>
      <c r="BH157" s="7"/>
      <c r="BI157" s="6">
        <v>2757.84</v>
      </c>
      <c r="BJ157" s="7"/>
      <c r="BK157" s="6">
        <v>103434.82</v>
      </c>
      <c r="BL157" s="4"/>
      <c r="BM157" s="4"/>
      <c r="BN157" s="24">
        <f>(BO157/0.045)*0.1281</f>
        <v>11974.474866666666</v>
      </c>
      <c r="BO157" s="6">
        <v>4206.49</v>
      </c>
      <c r="BP157" s="7"/>
      <c r="BQ157" s="7"/>
      <c r="BR157" s="7"/>
      <c r="BS157" s="7"/>
      <c r="BT157" s="7"/>
      <c r="BU157" s="4"/>
      <c r="BV157" s="4"/>
      <c r="BW157" s="4"/>
      <c r="BX157" s="4" t="s">
        <v>334</v>
      </c>
      <c r="BY157" s="4"/>
      <c r="BZ157" s="4"/>
      <c r="CA157" s="4"/>
      <c r="CB157" s="4"/>
      <c r="CC157" s="10">
        <f t="shared" si="10"/>
        <v>7361.899469999999</v>
      </c>
      <c r="CE157" s="23">
        <f t="shared" si="11"/>
        <v>119532.51433666667</v>
      </c>
    </row>
    <row r="158" spans="1:83" ht="12.75">
      <c r="A158" s="4" t="s">
        <v>504</v>
      </c>
      <c r="B158" s="4" t="s">
        <v>331</v>
      </c>
      <c r="C158" s="4" t="s">
        <v>332</v>
      </c>
      <c r="D158" s="4" t="s">
        <v>505</v>
      </c>
      <c r="G158" s="4" t="s">
        <v>80</v>
      </c>
      <c r="H158" s="5" t="s">
        <v>506</v>
      </c>
      <c r="I158" s="6">
        <v>56738</v>
      </c>
      <c r="J158" s="4" t="s">
        <v>1654</v>
      </c>
      <c r="K158" s="14">
        <v>63547.84</v>
      </c>
      <c r="L158" s="6">
        <v>16546.56</v>
      </c>
      <c r="M158" s="6">
        <v>3762.54</v>
      </c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6">
        <v>495</v>
      </c>
      <c r="AI158" s="7"/>
      <c r="AJ158" s="7"/>
      <c r="AK158" s="7"/>
      <c r="AL158" s="7"/>
      <c r="AM158" s="7"/>
      <c r="AN158" s="7"/>
      <c r="AO158" s="6">
        <v>-26.51</v>
      </c>
      <c r="AP158" s="7"/>
      <c r="AQ158" s="6">
        <v>650</v>
      </c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8">
        <v>679.33</v>
      </c>
      <c r="BG158" s="7"/>
      <c r="BH158" s="7"/>
      <c r="BI158" s="6">
        <v>2245.56</v>
      </c>
      <c r="BJ158" s="7"/>
      <c r="BK158" s="6">
        <v>67757.2</v>
      </c>
      <c r="BL158" s="4"/>
      <c r="BM158" s="4"/>
      <c r="BN158" s="24">
        <f>(BO158/0.045)*0.1281</f>
        <v>6965.3948</v>
      </c>
      <c r="BO158" s="6">
        <v>2446.86</v>
      </c>
      <c r="BP158" s="7"/>
      <c r="BQ158" s="7"/>
      <c r="BR158" s="7"/>
      <c r="BS158" s="7"/>
      <c r="BT158" s="7"/>
      <c r="BU158" s="4"/>
      <c r="BV158" s="4"/>
      <c r="BW158" s="4"/>
      <c r="BX158" s="4" t="s">
        <v>334</v>
      </c>
      <c r="BY158" s="4"/>
      <c r="BZ158" s="4"/>
      <c r="CA158" s="4"/>
      <c r="CB158" s="4"/>
      <c r="CC158" s="10">
        <f t="shared" si="10"/>
        <v>4861.40976</v>
      </c>
      <c r="CE158" s="23">
        <f t="shared" si="11"/>
        <v>91921.20455999998</v>
      </c>
    </row>
    <row r="159" spans="1:83" ht="12.75">
      <c r="A159" s="4" t="s">
        <v>507</v>
      </c>
      <c r="B159" s="4" t="s">
        <v>331</v>
      </c>
      <c r="C159" s="4" t="s">
        <v>332</v>
      </c>
      <c r="D159" s="4" t="s">
        <v>508</v>
      </c>
      <c r="G159" s="4" t="s">
        <v>80</v>
      </c>
      <c r="H159" s="5" t="s">
        <v>509</v>
      </c>
      <c r="I159" s="6">
        <v>48467</v>
      </c>
      <c r="J159" s="4" t="s">
        <v>1654</v>
      </c>
      <c r="K159" s="14">
        <v>69629.43</v>
      </c>
      <c r="L159" s="6">
        <v>5636.16</v>
      </c>
      <c r="M159" s="6">
        <v>12877.79</v>
      </c>
      <c r="N159" s="6">
        <v>2702.55</v>
      </c>
      <c r="O159" s="7"/>
      <c r="P159" s="7"/>
      <c r="Q159" s="7"/>
      <c r="R159" s="6">
        <v>1200</v>
      </c>
      <c r="S159" s="6">
        <v>1200</v>
      </c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6">
        <v>55</v>
      </c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8">
        <v>944.95</v>
      </c>
      <c r="BG159" s="7"/>
      <c r="BH159" s="7"/>
      <c r="BI159" s="6">
        <v>2256.59</v>
      </c>
      <c r="BJ159" s="7"/>
      <c r="BK159" s="6">
        <v>74783.92</v>
      </c>
      <c r="BL159" s="4"/>
      <c r="BM159" s="4"/>
      <c r="BN159" s="24">
        <f>(BQ159/0.045)*0.1281</f>
        <v>8631.2072</v>
      </c>
      <c r="BO159" s="7"/>
      <c r="BP159" s="7"/>
      <c r="BQ159" s="6">
        <v>3032.04</v>
      </c>
      <c r="BR159" s="7"/>
      <c r="BS159" s="7"/>
      <c r="BT159" s="7"/>
      <c r="BU159" s="4"/>
      <c r="BV159" s="4"/>
      <c r="BW159" s="4"/>
      <c r="BX159" s="4" t="s">
        <v>334</v>
      </c>
      <c r="BY159" s="4"/>
      <c r="BZ159" s="4"/>
      <c r="CA159" s="4"/>
      <c r="CB159" s="4"/>
      <c r="CC159" s="10">
        <f t="shared" si="10"/>
        <v>5326.651394999999</v>
      </c>
      <c r="CE159" s="23">
        <f t="shared" si="11"/>
        <v>89223.448595</v>
      </c>
    </row>
    <row r="160" spans="1:83" ht="12.75">
      <c r="A160" s="4" t="s">
        <v>510</v>
      </c>
      <c r="B160" s="4" t="s">
        <v>331</v>
      </c>
      <c r="C160" s="4" t="s">
        <v>332</v>
      </c>
      <c r="D160" s="4" t="s">
        <v>511</v>
      </c>
      <c r="G160" s="4" t="s">
        <v>80</v>
      </c>
      <c r="H160" s="5" t="s">
        <v>512</v>
      </c>
      <c r="I160" s="6">
        <v>55944</v>
      </c>
      <c r="J160" s="4" t="s">
        <v>1654</v>
      </c>
      <c r="K160" s="14">
        <v>73792.14</v>
      </c>
      <c r="L160" s="6">
        <v>9679.2</v>
      </c>
      <c r="M160" s="6">
        <v>14672.31</v>
      </c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6">
        <v>650</v>
      </c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8">
        <v>2041.3</v>
      </c>
      <c r="BG160" s="7"/>
      <c r="BH160" s="7"/>
      <c r="BI160" s="6">
        <v>959.04</v>
      </c>
      <c r="BJ160" s="7"/>
      <c r="BK160" s="6">
        <v>79125.35</v>
      </c>
      <c r="BL160" s="4"/>
      <c r="BM160" s="4"/>
      <c r="BN160" s="24">
        <f>(BO160/0.045)*0.1281</f>
        <v>8847.212266666666</v>
      </c>
      <c r="BO160" s="6">
        <v>3107.92</v>
      </c>
      <c r="BP160" s="7"/>
      <c r="BQ160" s="7"/>
      <c r="BR160" s="7"/>
      <c r="BS160" s="7"/>
      <c r="BT160" s="7"/>
      <c r="BU160" s="4"/>
      <c r="BV160" s="4"/>
      <c r="BW160" s="4"/>
      <c r="BX160" s="4" t="s">
        <v>334</v>
      </c>
      <c r="BY160" s="4"/>
      <c r="BZ160" s="4"/>
      <c r="CA160" s="4"/>
      <c r="CB160" s="4"/>
      <c r="CC160" s="10">
        <f t="shared" si="10"/>
        <v>5645.09871</v>
      </c>
      <c r="CE160" s="23">
        <f t="shared" si="11"/>
        <v>97963.65097666667</v>
      </c>
    </row>
    <row r="161" spans="1:83" ht="12.75">
      <c r="A161" s="4" t="s">
        <v>513</v>
      </c>
      <c r="B161" s="4" t="s">
        <v>331</v>
      </c>
      <c r="C161" s="4" t="s">
        <v>332</v>
      </c>
      <c r="D161" s="4" t="s">
        <v>514</v>
      </c>
      <c r="G161" s="4" t="s">
        <v>80</v>
      </c>
      <c r="H161" s="5" t="s">
        <v>412</v>
      </c>
      <c r="I161" s="6">
        <v>43361</v>
      </c>
      <c r="J161" s="4" t="s">
        <v>1654</v>
      </c>
      <c r="K161" s="14">
        <v>39801.7</v>
      </c>
      <c r="L161" s="7"/>
      <c r="M161" s="6">
        <v>6254.4</v>
      </c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6">
        <v>495</v>
      </c>
      <c r="AI161" s="6">
        <v>315</v>
      </c>
      <c r="AJ161" s="7"/>
      <c r="AK161" s="7"/>
      <c r="AL161" s="7"/>
      <c r="AM161" s="7"/>
      <c r="AN161" s="7"/>
      <c r="AO161" s="6">
        <v>-1356.78</v>
      </c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8">
        <v>340.18</v>
      </c>
      <c r="BG161" s="7"/>
      <c r="BH161" s="7"/>
      <c r="BI161" s="6">
        <v>1195.08</v>
      </c>
      <c r="BJ161" s="7"/>
      <c r="BK161" s="6">
        <v>42846.54</v>
      </c>
      <c r="BL161" s="4"/>
      <c r="BM161" s="4"/>
      <c r="BN161" s="24">
        <f>(BQ161/0.045)*0.1281</f>
        <v>5098.607733333333</v>
      </c>
      <c r="BO161" s="7"/>
      <c r="BP161" s="7"/>
      <c r="BQ161" s="6">
        <v>1791.08</v>
      </c>
      <c r="BR161" s="7"/>
      <c r="BS161" s="7"/>
      <c r="BT161" s="7"/>
      <c r="BU161" s="4"/>
      <c r="BV161" s="4"/>
      <c r="BW161" s="4"/>
      <c r="BX161" s="4" t="s">
        <v>334</v>
      </c>
      <c r="BY161" s="4"/>
      <c r="BZ161" s="4"/>
      <c r="CA161" s="4"/>
      <c r="CB161" s="4"/>
      <c r="CC161" s="10">
        <f t="shared" si="10"/>
        <v>3044.8300499999996</v>
      </c>
      <c r="CE161" s="23">
        <f t="shared" si="11"/>
        <v>47945.137783333324</v>
      </c>
    </row>
    <row r="162" spans="1:83" ht="12.75">
      <c r="A162" s="4" t="s">
        <v>515</v>
      </c>
      <c r="B162" s="4" t="s">
        <v>331</v>
      </c>
      <c r="C162" s="4" t="s">
        <v>332</v>
      </c>
      <c r="D162" s="4" t="s">
        <v>417</v>
      </c>
      <c r="G162" s="4" t="s">
        <v>80</v>
      </c>
      <c r="H162" s="5" t="s">
        <v>516</v>
      </c>
      <c r="I162" s="6">
        <v>40311</v>
      </c>
      <c r="J162" s="4" t="s">
        <v>1654</v>
      </c>
      <c r="K162" s="14">
        <v>18078.52</v>
      </c>
      <c r="L162" s="7"/>
      <c r="M162" s="6">
        <v>1601.9</v>
      </c>
      <c r="N162" s="7"/>
      <c r="O162" s="7"/>
      <c r="P162" s="7"/>
      <c r="Q162" s="6">
        <v>24.38</v>
      </c>
      <c r="R162" s="7"/>
      <c r="S162" s="6">
        <v>264</v>
      </c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6">
        <v>385</v>
      </c>
      <c r="AI162" s="7"/>
      <c r="AJ162" s="7"/>
      <c r="AK162" s="7"/>
      <c r="AL162" s="6">
        <v>119.12</v>
      </c>
      <c r="AM162" s="7"/>
      <c r="AN162" s="7"/>
      <c r="AO162" s="6">
        <v>-1225.7</v>
      </c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8">
        <v>174.42</v>
      </c>
      <c r="BG162" s="7"/>
      <c r="BH162" s="7"/>
      <c r="BI162" s="6">
        <v>1231.2</v>
      </c>
      <c r="BJ162" s="7"/>
      <c r="BK162" s="6">
        <v>19461.53</v>
      </c>
      <c r="BL162" s="4"/>
      <c r="BM162" s="4"/>
      <c r="BN162" s="24">
        <f>(BQ162/0.045)*0.1281</f>
        <v>2312.347333333333</v>
      </c>
      <c r="BO162" s="7"/>
      <c r="BP162" s="7"/>
      <c r="BQ162" s="6">
        <v>812.3</v>
      </c>
      <c r="BR162" s="7"/>
      <c r="BS162" s="7"/>
      <c r="BT162" s="7"/>
      <c r="BU162" s="4"/>
      <c r="BV162" s="4"/>
      <c r="BW162" s="4"/>
      <c r="BX162" s="4" t="s">
        <v>334</v>
      </c>
      <c r="BY162" s="4"/>
      <c r="BZ162" s="4"/>
      <c r="CA162" s="4"/>
      <c r="CB162" s="4"/>
      <c r="CC162" s="10">
        <f t="shared" si="10"/>
        <v>1383.00678</v>
      </c>
      <c r="CE162" s="23">
        <f t="shared" si="11"/>
        <v>21773.874113333335</v>
      </c>
    </row>
    <row r="163" spans="1:83" ht="12.75">
      <c r="A163" s="4" t="s">
        <v>517</v>
      </c>
      <c r="B163" s="4" t="s">
        <v>331</v>
      </c>
      <c r="C163" s="4" t="s">
        <v>332</v>
      </c>
      <c r="D163" s="4" t="s">
        <v>518</v>
      </c>
      <c r="G163" s="4" t="s">
        <v>80</v>
      </c>
      <c r="H163" s="5" t="s">
        <v>519</v>
      </c>
      <c r="I163" s="6">
        <v>57136.56</v>
      </c>
      <c r="J163" s="4" t="s">
        <v>1654</v>
      </c>
      <c r="K163" s="14">
        <v>69471.6</v>
      </c>
      <c r="L163" s="6">
        <v>10898.6</v>
      </c>
      <c r="M163" s="6">
        <v>196.35</v>
      </c>
      <c r="N163" s="7"/>
      <c r="O163" s="7"/>
      <c r="P163" s="6">
        <v>6125.04</v>
      </c>
      <c r="Q163" s="7"/>
      <c r="R163" s="6">
        <v>1200</v>
      </c>
      <c r="S163" s="6">
        <v>1200</v>
      </c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6">
        <v>650</v>
      </c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8">
        <v>3125.04</v>
      </c>
      <c r="BG163" s="7"/>
      <c r="BH163" s="7"/>
      <c r="BI163" s="7"/>
      <c r="BJ163" s="7"/>
      <c r="BK163" s="6">
        <v>74436.26</v>
      </c>
      <c r="BL163" s="4"/>
      <c r="BM163" s="4"/>
      <c r="BN163" s="24">
        <f>(BO163/0.045)*0.1281</f>
        <v>8230.0834</v>
      </c>
      <c r="BO163" s="6">
        <v>2891.13</v>
      </c>
      <c r="BP163" s="7"/>
      <c r="BQ163" s="7"/>
      <c r="BR163" s="7"/>
      <c r="BS163" s="7"/>
      <c r="BT163" s="7"/>
      <c r="BU163" s="4"/>
      <c r="BV163" s="4"/>
      <c r="BW163" s="4"/>
      <c r="BX163" s="4" t="s">
        <v>334</v>
      </c>
      <c r="BY163" s="4"/>
      <c r="BZ163" s="4"/>
      <c r="CA163" s="4"/>
      <c r="CB163" s="4"/>
      <c r="CC163" s="10">
        <f t="shared" si="10"/>
        <v>5314.5774</v>
      </c>
      <c r="CE163" s="23">
        <f t="shared" si="11"/>
        <v>93914.86080000001</v>
      </c>
    </row>
    <row r="164" spans="1:83" ht="12.75">
      <c r="A164" s="4" t="s">
        <v>520</v>
      </c>
      <c r="B164" s="4" t="s">
        <v>331</v>
      </c>
      <c r="C164" s="4" t="s">
        <v>332</v>
      </c>
      <c r="D164" s="4" t="s">
        <v>361</v>
      </c>
      <c r="G164" s="4" t="s">
        <v>80</v>
      </c>
      <c r="H164" s="5" t="s">
        <v>349</v>
      </c>
      <c r="I164" s="6">
        <v>40310.92</v>
      </c>
      <c r="J164" s="4" t="s">
        <v>1654</v>
      </c>
      <c r="K164" s="14">
        <v>626.95</v>
      </c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6">
        <v>6.77</v>
      </c>
      <c r="AM164" s="7"/>
      <c r="AN164" s="7"/>
      <c r="AO164" s="6">
        <v>-930.24</v>
      </c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6">
        <v>674.91</v>
      </c>
      <c r="BL164" s="4"/>
      <c r="BM164" s="4"/>
      <c r="BN164" s="24">
        <f>(BQ164/0.045)*0.1281</f>
        <v>79.45046666666667</v>
      </c>
      <c r="BO164" s="7"/>
      <c r="BP164" s="7"/>
      <c r="BQ164" s="6">
        <v>27.91</v>
      </c>
      <c r="BR164" s="7"/>
      <c r="BS164" s="7"/>
      <c r="BT164" s="7"/>
      <c r="BU164" s="4"/>
      <c r="BV164" s="4"/>
      <c r="BW164" s="4"/>
      <c r="BX164" s="4" t="s">
        <v>334</v>
      </c>
      <c r="BY164" s="4"/>
      <c r="BZ164" s="4"/>
      <c r="CA164" s="4"/>
      <c r="CB164" s="4"/>
      <c r="CC164" s="10">
        <f t="shared" si="10"/>
        <v>47.961675</v>
      </c>
      <c r="CE164" s="23">
        <f t="shared" si="11"/>
        <v>754.3621416666667</v>
      </c>
    </row>
    <row r="165" spans="1:83" ht="12.75">
      <c r="A165" s="4" t="s">
        <v>521</v>
      </c>
      <c r="B165" s="4" t="s">
        <v>331</v>
      </c>
      <c r="C165" s="4" t="s">
        <v>332</v>
      </c>
      <c r="D165" s="4" t="s">
        <v>522</v>
      </c>
      <c r="G165" s="4" t="s">
        <v>80</v>
      </c>
      <c r="H165" s="5" t="s">
        <v>445</v>
      </c>
      <c r="I165" s="6">
        <v>56738</v>
      </c>
      <c r="J165" s="4" t="s">
        <v>1654</v>
      </c>
      <c r="K165" s="14">
        <v>79359.58</v>
      </c>
      <c r="L165" s="6">
        <v>5636.16</v>
      </c>
      <c r="M165" s="6">
        <v>17062.08</v>
      </c>
      <c r="N165" s="7"/>
      <c r="O165" s="7"/>
      <c r="P165" s="7"/>
      <c r="Q165" s="7"/>
      <c r="R165" s="6">
        <v>1200</v>
      </c>
      <c r="S165" s="6">
        <v>720</v>
      </c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6">
        <v>825</v>
      </c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8">
        <v>1404.38</v>
      </c>
      <c r="BG165" s="7"/>
      <c r="BH165" s="7"/>
      <c r="BI165" s="6">
        <v>2341.92</v>
      </c>
      <c r="BJ165" s="7"/>
      <c r="BK165" s="6">
        <v>85222.18</v>
      </c>
      <c r="BL165" s="4"/>
      <c r="BM165" s="4"/>
      <c r="BN165" s="24">
        <f>(BO165/0.045)*0.1281</f>
        <v>9817.014666666666</v>
      </c>
      <c r="BO165" s="6">
        <v>3448.6</v>
      </c>
      <c r="BP165" s="7"/>
      <c r="BQ165" s="7"/>
      <c r="BR165" s="7"/>
      <c r="BS165" s="7"/>
      <c r="BT165" s="7"/>
      <c r="BU165" s="4"/>
      <c r="BV165" s="4"/>
      <c r="BW165" s="4"/>
      <c r="BX165" s="4" t="s">
        <v>334</v>
      </c>
      <c r="BY165" s="4"/>
      <c r="BZ165" s="4"/>
      <c r="CA165" s="4"/>
      <c r="CB165" s="4"/>
      <c r="CC165" s="10">
        <f t="shared" si="10"/>
        <v>6071.00787</v>
      </c>
      <c r="CE165" s="23">
        <f t="shared" si="11"/>
        <v>100883.76253666668</v>
      </c>
    </row>
    <row r="166" spans="1:83" ht="12.75">
      <c r="A166" s="4" t="s">
        <v>523</v>
      </c>
      <c r="B166" s="4" t="s">
        <v>331</v>
      </c>
      <c r="C166" s="4" t="s">
        <v>332</v>
      </c>
      <c r="D166" s="4" t="s">
        <v>514</v>
      </c>
      <c r="G166" s="4" t="s">
        <v>80</v>
      </c>
      <c r="H166" s="5" t="s">
        <v>498</v>
      </c>
      <c r="I166" s="6">
        <v>43361</v>
      </c>
      <c r="J166" s="4" t="s">
        <v>1654</v>
      </c>
      <c r="K166" s="14">
        <v>50631.96</v>
      </c>
      <c r="L166" s="6">
        <v>3757.44</v>
      </c>
      <c r="M166" s="6">
        <v>15562.79</v>
      </c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6">
        <v>990</v>
      </c>
      <c r="AI166" s="7"/>
      <c r="AJ166" s="7"/>
      <c r="AK166" s="7"/>
      <c r="AL166" s="7"/>
      <c r="AM166" s="7"/>
      <c r="AN166" s="7"/>
      <c r="AO166" s="6">
        <v>-20.01</v>
      </c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8">
        <v>340.18</v>
      </c>
      <c r="BG166" s="7"/>
      <c r="BH166" s="7"/>
      <c r="BI166" s="6">
        <v>1200.6</v>
      </c>
      <c r="BJ166" s="7"/>
      <c r="BK166" s="6">
        <v>54390.51</v>
      </c>
      <c r="BL166" s="4"/>
      <c r="BM166" s="4"/>
      <c r="BN166" s="24">
        <f>(BQ166/0.045)*0.1281</f>
        <v>6293.695333333334</v>
      </c>
      <c r="BO166" s="7"/>
      <c r="BP166" s="7"/>
      <c r="BQ166" s="6">
        <v>2210.9</v>
      </c>
      <c r="BR166" s="7"/>
      <c r="BS166" s="7"/>
      <c r="BT166" s="7"/>
      <c r="BU166" s="4"/>
      <c r="BV166" s="4"/>
      <c r="BW166" s="4"/>
      <c r="BX166" s="4" t="s">
        <v>334</v>
      </c>
      <c r="BY166" s="4"/>
      <c r="BZ166" s="4"/>
      <c r="CA166" s="4"/>
      <c r="CB166" s="4"/>
      <c r="CC166" s="10">
        <f t="shared" si="10"/>
        <v>3873.34494</v>
      </c>
      <c r="CE166" s="23">
        <f t="shared" si="11"/>
        <v>64556.44027333334</v>
      </c>
    </row>
    <row r="167" spans="1:83" ht="12.75">
      <c r="A167" s="4" t="s">
        <v>524</v>
      </c>
      <c r="B167" s="4" t="s">
        <v>331</v>
      </c>
      <c r="C167" s="4" t="s">
        <v>332</v>
      </c>
      <c r="D167" s="4" t="s">
        <v>525</v>
      </c>
      <c r="G167" s="4" t="s">
        <v>80</v>
      </c>
      <c r="H167" s="5" t="s">
        <v>337</v>
      </c>
      <c r="I167" s="6">
        <v>55148</v>
      </c>
      <c r="J167" s="4" t="s">
        <v>1654</v>
      </c>
      <c r="K167" s="14">
        <v>83510.56</v>
      </c>
      <c r="L167" s="6">
        <v>16995.6</v>
      </c>
      <c r="M167" s="6">
        <v>23787.69</v>
      </c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6">
        <v>1265</v>
      </c>
      <c r="AI167" s="7"/>
      <c r="AJ167" s="7"/>
      <c r="AK167" s="7"/>
      <c r="AL167" s="6">
        <v>324.96</v>
      </c>
      <c r="AM167" s="7"/>
      <c r="AN167" s="7"/>
      <c r="AO167" s="6">
        <v>-13.2</v>
      </c>
      <c r="AP167" s="7"/>
      <c r="AQ167" s="6">
        <v>650</v>
      </c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8">
        <v>1131.62</v>
      </c>
      <c r="BG167" s="7"/>
      <c r="BH167" s="7"/>
      <c r="BI167" s="6">
        <v>2249.52</v>
      </c>
      <c r="BJ167" s="7"/>
      <c r="BK167" s="6">
        <v>89279.9</v>
      </c>
      <c r="BL167" s="4"/>
      <c r="BM167" s="4"/>
      <c r="BN167" s="24">
        <f>(BO167/0.045)*0.1281</f>
        <v>9573.994733333333</v>
      </c>
      <c r="BO167" s="6">
        <v>3363.23</v>
      </c>
      <c r="BP167" s="7"/>
      <c r="BQ167" s="7"/>
      <c r="BR167" s="7"/>
      <c r="BS167" s="7"/>
      <c r="BT167" s="7"/>
      <c r="BU167" s="4"/>
      <c r="BV167" s="4"/>
      <c r="BW167" s="4"/>
      <c r="BX167" s="4" t="s">
        <v>334</v>
      </c>
      <c r="BY167" s="4"/>
      <c r="BZ167" s="4"/>
      <c r="CA167" s="4"/>
      <c r="CB167" s="4"/>
      <c r="CC167" s="10">
        <f t="shared" si="10"/>
        <v>6388.5578399999995</v>
      </c>
      <c r="CE167" s="23">
        <f t="shared" si="11"/>
        <v>116468.71257333332</v>
      </c>
    </row>
    <row r="168" spans="1:83" ht="12.75">
      <c r="A168" s="4" t="s">
        <v>526</v>
      </c>
      <c r="B168" s="4" t="s">
        <v>331</v>
      </c>
      <c r="C168" s="4" t="s">
        <v>332</v>
      </c>
      <c r="D168" s="4" t="s">
        <v>511</v>
      </c>
      <c r="G168" s="4" t="s">
        <v>80</v>
      </c>
      <c r="H168" s="5" t="s">
        <v>512</v>
      </c>
      <c r="I168" s="6">
        <v>55944</v>
      </c>
      <c r="J168" s="4" t="s">
        <v>1654</v>
      </c>
      <c r="K168" s="14">
        <v>59724.8</v>
      </c>
      <c r="L168" s="6">
        <v>5996.64</v>
      </c>
      <c r="M168" s="6">
        <v>556.71</v>
      </c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6">
        <v>650</v>
      </c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8">
        <v>464.13</v>
      </c>
      <c r="BG168" s="7"/>
      <c r="BH168" s="7"/>
      <c r="BI168" s="6">
        <v>1584.47</v>
      </c>
      <c r="BJ168" s="7"/>
      <c r="BK168" s="6">
        <v>63930.89</v>
      </c>
      <c r="BL168" s="4"/>
      <c r="BM168" s="4"/>
      <c r="BN168" s="24">
        <f>(BO168/0.045)*0.1281</f>
        <v>6959.9292</v>
      </c>
      <c r="BO168" s="6">
        <v>2444.94</v>
      </c>
      <c r="BP168" s="7"/>
      <c r="BQ168" s="7"/>
      <c r="BR168" s="7"/>
      <c r="BS168" s="7"/>
      <c r="BT168" s="7"/>
      <c r="BU168" s="4"/>
      <c r="BV168" s="4"/>
      <c r="BW168" s="4"/>
      <c r="BX168" s="4" t="s">
        <v>334</v>
      </c>
      <c r="BY168" s="4"/>
      <c r="BZ168" s="4"/>
      <c r="CA168" s="4"/>
      <c r="CB168" s="4"/>
      <c r="CC168" s="10">
        <f t="shared" si="10"/>
        <v>4568.9472000000005</v>
      </c>
      <c r="CE168" s="23">
        <f t="shared" si="11"/>
        <v>77250.3164</v>
      </c>
    </row>
    <row r="169" spans="1:83" ht="12.75">
      <c r="A169" s="4" t="s">
        <v>527</v>
      </c>
      <c r="B169" s="4" t="s">
        <v>331</v>
      </c>
      <c r="C169" s="4" t="s">
        <v>332</v>
      </c>
      <c r="D169" s="4" t="s">
        <v>528</v>
      </c>
      <c r="G169" s="4" t="s">
        <v>80</v>
      </c>
      <c r="H169" s="5" t="s">
        <v>529</v>
      </c>
      <c r="I169" s="6">
        <v>52445</v>
      </c>
      <c r="J169" s="4" t="s">
        <v>1654</v>
      </c>
      <c r="K169" s="14">
        <v>75915.01</v>
      </c>
      <c r="L169" s="6">
        <v>5479.2</v>
      </c>
      <c r="M169" s="6">
        <v>19301.37</v>
      </c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6">
        <v>560</v>
      </c>
      <c r="AJ169" s="7"/>
      <c r="AK169" s="7"/>
      <c r="AL169" s="7"/>
      <c r="AM169" s="7"/>
      <c r="AN169" s="7"/>
      <c r="AO169" s="6">
        <v>-6.3</v>
      </c>
      <c r="AP169" s="7"/>
      <c r="AQ169" s="6">
        <v>650</v>
      </c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8">
        <v>1072.2</v>
      </c>
      <c r="BG169" s="7"/>
      <c r="BH169" s="7"/>
      <c r="BI169" s="6">
        <v>2412.48</v>
      </c>
      <c r="BJ169" s="7"/>
      <c r="BK169" s="6">
        <v>81490.41</v>
      </c>
      <c r="BL169" s="4"/>
      <c r="BM169" s="4"/>
      <c r="BN169" s="24">
        <f>(BO169/0.045)*0.1281</f>
        <v>9252.890733333334</v>
      </c>
      <c r="BO169" s="6">
        <v>3250.43</v>
      </c>
      <c r="BP169" s="7"/>
      <c r="BQ169" s="7"/>
      <c r="BR169" s="7"/>
      <c r="BS169" s="7"/>
      <c r="BT169" s="7"/>
      <c r="BU169" s="4"/>
      <c r="BV169" s="4"/>
      <c r="BW169" s="4"/>
      <c r="BX169" s="4" t="s">
        <v>334</v>
      </c>
      <c r="BY169" s="4"/>
      <c r="BZ169" s="4"/>
      <c r="CA169" s="4"/>
      <c r="CB169" s="4"/>
      <c r="CC169" s="10">
        <f t="shared" si="10"/>
        <v>5807.498264999999</v>
      </c>
      <c r="CE169" s="23">
        <f t="shared" si="11"/>
        <v>96454.59899833333</v>
      </c>
    </row>
    <row r="170" spans="1:83" ht="12.75">
      <c r="A170" s="4" t="s">
        <v>530</v>
      </c>
      <c r="B170" s="4" t="s">
        <v>331</v>
      </c>
      <c r="C170" s="4" t="s">
        <v>332</v>
      </c>
      <c r="D170" s="4" t="s">
        <v>531</v>
      </c>
      <c r="G170" s="4" t="s">
        <v>80</v>
      </c>
      <c r="H170" s="5" t="s">
        <v>506</v>
      </c>
      <c r="I170" s="6">
        <v>56738</v>
      </c>
      <c r="J170" s="4" t="s">
        <v>1654</v>
      </c>
      <c r="K170" s="14">
        <v>76954.93</v>
      </c>
      <c r="L170" s="6">
        <v>11505.84</v>
      </c>
      <c r="M170" s="6">
        <v>19558.22</v>
      </c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6">
        <v>55</v>
      </c>
      <c r="AI170" s="6">
        <v>315</v>
      </c>
      <c r="AJ170" s="7"/>
      <c r="AK170" s="7"/>
      <c r="AL170" s="7"/>
      <c r="AM170" s="7"/>
      <c r="AN170" s="7"/>
      <c r="AO170" s="7"/>
      <c r="AP170" s="7"/>
      <c r="AQ170" s="6">
        <v>650</v>
      </c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6">
        <v>640.92</v>
      </c>
      <c r="BJ170" s="7"/>
      <c r="BK170" s="6">
        <v>82338.21</v>
      </c>
      <c r="BL170" s="4"/>
      <c r="BM170" s="4"/>
      <c r="BN170" s="24">
        <f>(BO170/0.045)*0.1281</f>
        <v>8923.759133333333</v>
      </c>
      <c r="BO170" s="6">
        <v>3134.81</v>
      </c>
      <c r="BP170" s="7"/>
      <c r="BQ170" s="7"/>
      <c r="BR170" s="7"/>
      <c r="BS170" s="7"/>
      <c r="BT170" s="7"/>
      <c r="BU170" s="4"/>
      <c r="BV170" s="4"/>
      <c r="BW170" s="4"/>
      <c r="BX170" s="4" t="s">
        <v>334</v>
      </c>
      <c r="BY170" s="4"/>
      <c r="BZ170" s="4"/>
      <c r="CA170" s="4"/>
      <c r="CB170" s="4"/>
      <c r="CC170" s="10">
        <f t="shared" si="10"/>
        <v>5887.052145</v>
      </c>
      <c r="CE170" s="23">
        <f t="shared" si="11"/>
        <v>103271.58127833332</v>
      </c>
    </row>
    <row r="171" spans="1:83" ht="12.75">
      <c r="A171" s="4" t="s">
        <v>532</v>
      </c>
      <c r="B171" s="4" t="s">
        <v>331</v>
      </c>
      <c r="C171" s="4" t="s">
        <v>332</v>
      </c>
      <c r="D171" s="4" t="s">
        <v>420</v>
      </c>
      <c r="G171" s="4" t="s">
        <v>80</v>
      </c>
      <c r="H171" s="5" t="s">
        <v>403</v>
      </c>
      <c r="I171" s="6">
        <v>43361</v>
      </c>
      <c r="J171" s="4" t="s">
        <v>1654</v>
      </c>
      <c r="K171" s="14">
        <v>54078.46</v>
      </c>
      <c r="L171" s="6">
        <v>8066</v>
      </c>
      <c r="M171" s="6">
        <v>10987.52</v>
      </c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6">
        <v>-174.42</v>
      </c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8">
        <v>988.38</v>
      </c>
      <c r="BG171" s="7"/>
      <c r="BH171" s="7"/>
      <c r="BI171" s="6">
        <v>1860.48</v>
      </c>
      <c r="BJ171" s="7"/>
      <c r="BK171" s="6">
        <v>57955.5</v>
      </c>
      <c r="BL171" s="4"/>
      <c r="BM171" s="4"/>
      <c r="BN171" s="24">
        <f>(BQ171/0.045)*0.1281</f>
        <v>6492.136466666667</v>
      </c>
      <c r="BO171" s="7"/>
      <c r="BP171" s="7"/>
      <c r="BQ171" s="6">
        <v>2280.61</v>
      </c>
      <c r="BR171" s="7"/>
      <c r="BS171" s="7"/>
      <c r="BT171" s="7"/>
      <c r="BU171" s="4"/>
      <c r="BV171" s="4"/>
      <c r="BW171" s="4"/>
      <c r="BX171" s="4" t="s">
        <v>334</v>
      </c>
      <c r="BY171" s="4"/>
      <c r="BZ171" s="4"/>
      <c r="CA171" s="4"/>
      <c r="CB171" s="4"/>
      <c r="CC171" s="10">
        <f t="shared" si="10"/>
        <v>4137.00219</v>
      </c>
      <c r="CE171" s="23">
        <f t="shared" si="11"/>
        <v>72773.59865666667</v>
      </c>
    </row>
    <row r="172" spans="1:83" ht="12.75">
      <c r="A172" s="4" t="s">
        <v>533</v>
      </c>
      <c r="B172" s="4" t="s">
        <v>331</v>
      </c>
      <c r="C172" s="4" t="s">
        <v>332</v>
      </c>
      <c r="D172" s="4" t="s">
        <v>534</v>
      </c>
      <c r="G172" s="4" t="s">
        <v>80</v>
      </c>
      <c r="H172" s="5" t="s">
        <v>535</v>
      </c>
      <c r="I172" s="6">
        <v>52445</v>
      </c>
      <c r="J172" s="4" t="s">
        <v>1654</v>
      </c>
      <c r="K172" s="14">
        <v>73089.48</v>
      </c>
      <c r="L172" s="6">
        <v>9679.2</v>
      </c>
      <c r="M172" s="6">
        <v>19591.96</v>
      </c>
      <c r="N172" s="7"/>
      <c r="O172" s="7"/>
      <c r="P172" s="7"/>
      <c r="Q172" s="6">
        <v>585.12</v>
      </c>
      <c r="R172" s="7"/>
      <c r="S172" s="6">
        <v>720</v>
      </c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6">
        <v>525</v>
      </c>
      <c r="AJ172" s="7"/>
      <c r="AK172" s="7"/>
      <c r="AL172" s="6">
        <v>243.72</v>
      </c>
      <c r="AM172" s="7"/>
      <c r="AN172" s="7"/>
      <c r="AO172" s="6">
        <v>-3793.14</v>
      </c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8">
        <v>1324.13</v>
      </c>
      <c r="BG172" s="7"/>
      <c r="BH172" s="7"/>
      <c r="BI172" s="6">
        <v>1903.21</v>
      </c>
      <c r="BJ172" s="7"/>
      <c r="BK172" s="6">
        <v>78337.29</v>
      </c>
      <c r="BL172" s="4"/>
      <c r="BM172" s="4"/>
      <c r="BN172" s="24">
        <f>(BO172/0.045)*0.1281</f>
        <v>8787.603066666667</v>
      </c>
      <c r="BO172" s="6">
        <v>3086.98</v>
      </c>
      <c r="BP172" s="7"/>
      <c r="BQ172" s="7"/>
      <c r="BR172" s="7"/>
      <c r="BS172" s="7"/>
      <c r="BT172" s="7"/>
      <c r="BU172" s="4"/>
      <c r="BV172" s="4"/>
      <c r="BW172" s="4"/>
      <c r="BX172" s="4" t="s">
        <v>334</v>
      </c>
      <c r="BY172" s="4"/>
      <c r="BZ172" s="4"/>
      <c r="CA172" s="4"/>
      <c r="CB172" s="4"/>
      <c r="CC172" s="10">
        <f t="shared" si="10"/>
        <v>5591.345219999999</v>
      </c>
      <c r="CE172" s="23">
        <f t="shared" si="11"/>
        <v>97147.62828666666</v>
      </c>
    </row>
    <row r="173" spans="1:83" ht="12.75">
      <c r="A173" s="4" t="s">
        <v>536</v>
      </c>
      <c r="B173" s="4" t="s">
        <v>331</v>
      </c>
      <c r="C173" s="4" t="s">
        <v>332</v>
      </c>
      <c r="D173" s="4" t="s">
        <v>537</v>
      </c>
      <c r="G173" s="4" t="s">
        <v>80</v>
      </c>
      <c r="H173" s="5" t="s">
        <v>538</v>
      </c>
      <c r="I173" s="6">
        <v>48467</v>
      </c>
      <c r="J173" s="4" t="s">
        <v>1654</v>
      </c>
      <c r="K173" s="14">
        <v>73388.14</v>
      </c>
      <c r="L173" s="6">
        <v>5636.16</v>
      </c>
      <c r="M173" s="6">
        <v>20709.15</v>
      </c>
      <c r="N173" s="7"/>
      <c r="O173" s="7"/>
      <c r="P173" s="7"/>
      <c r="Q173" s="7"/>
      <c r="R173" s="7"/>
      <c r="S173" s="6">
        <v>1200</v>
      </c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6">
        <v>35</v>
      </c>
      <c r="AJ173" s="7"/>
      <c r="AK173" s="7"/>
      <c r="AL173" s="6">
        <v>324.96</v>
      </c>
      <c r="AM173" s="7"/>
      <c r="AN173" s="7"/>
      <c r="AO173" s="6">
        <v>-11.83</v>
      </c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8">
        <v>813.81</v>
      </c>
      <c r="BG173" s="7"/>
      <c r="BH173" s="7"/>
      <c r="BI173" s="6">
        <v>2293.92</v>
      </c>
      <c r="BJ173" s="7"/>
      <c r="BK173" s="6">
        <v>78830.16</v>
      </c>
      <c r="BL173" s="4"/>
      <c r="BM173" s="4"/>
      <c r="BN173" s="24">
        <f>(BQ173/0.045)*0.1281</f>
        <v>9109.162533333332</v>
      </c>
      <c r="BO173" s="7"/>
      <c r="BP173" s="7"/>
      <c r="BQ173" s="6">
        <v>3199.94</v>
      </c>
      <c r="BR173" s="7"/>
      <c r="BS173" s="7"/>
      <c r="BT173" s="7"/>
      <c r="BU173" s="4"/>
      <c r="BV173" s="4"/>
      <c r="BW173" s="4"/>
      <c r="BX173" s="4" t="s">
        <v>334</v>
      </c>
      <c r="BY173" s="4"/>
      <c r="BZ173" s="4"/>
      <c r="CA173" s="4"/>
      <c r="CB173" s="4"/>
      <c r="CC173" s="10">
        <f t="shared" si="10"/>
        <v>5614.19271</v>
      </c>
      <c r="CE173" s="23">
        <f t="shared" si="11"/>
        <v>93747.65524333334</v>
      </c>
    </row>
    <row r="174" spans="1:83" ht="12.75">
      <c r="A174" s="4" t="s">
        <v>539</v>
      </c>
      <c r="B174" s="4" t="s">
        <v>331</v>
      </c>
      <c r="C174" s="4" t="s">
        <v>332</v>
      </c>
      <c r="D174" s="4" t="s">
        <v>540</v>
      </c>
      <c r="G174" s="4" t="s">
        <v>80</v>
      </c>
      <c r="H174" s="5" t="s">
        <v>541</v>
      </c>
      <c r="I174" s="6">
        <v>74070</v>
      </c>
      <c r="J174" s="4" t="s">
        <v>1654</v>
      </c>
      <c r="K174" s="14">
        <v>126521.49</v>
      </c>
      <c r="L174" s="6">
        <v>16995.6</v>
      </c>
      <c r="M174" s="6">
        <v>39470.93</v>
      </c>
      <c r="N174" s="7"/>
      <c r="O174" s="6">
        <v>8149.92</v>
      </c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6">
        <v>650</v>
      </c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8">
        <v>648.22</v>
      </c>
      <c r="BG174" s="7"/>
      <c r="BH174" s="7"/>
      <c r="BI174" s="6">
        <v>4896.18</v>
      </c>
      <c r="BJ174" s="7"/>
      <c r="BK174" s="6">
        <v>135660.33</v>
      </c>
      <c r="BL174" s="4"/>
      <c r="BM174" s="4"/>
      <c r="BN174" s="24">
        <f>(BO174/0.045)*0.1281</f>
        <v>15219.788733333333</v>
      </c>
      <c r="BO174" s="6">
        <v>5346.53</v>
      </c>
      <c r="BP174" s="7"/>
      <c r="BQ174" s="7"/>
      <c r="BR174" s="7"/>
      <c r="BS174" s="7"/>
      <c r="BT174" s="7"/>
      <c r="BU174" s="4"/>
      <c r="BV174" s="4"/>
      <c r="BW174" s="4"/>
      <c r="BX174" s="4" t="s">
        <v>334</v>
      </c>
      <c r="BY174" s="4"/>
      <c r="BZ174" s="4"/>
      <c r="CA174" s="4"/>
      <c r="CB174" s="4"/>
      <c r="CC174" s="10">
        <f t="shared" si="10"/>
        <v>9678.893985</v>
      </c>
      <c r="CE174" s="23">
        <f t="shared" si="11"/>
        <v>168415.77271833332</v>
      </c>
    </row>
    <row r="175" spans="1:83" ht="12.75">
      <c r="A175" s="4" t="s">
        <v>542</v>
      </c>
      <c r="B175" s="4" t="s">
        <v>331</v>
      </c>
      <c r="C175" s="4" t="s">
        <v>332</v>
      </c>
      <c r="D175" s="4" t="s">
        <v>543</v>
      </c>
      <c r="G175" s="4" t="s">
        <v>80</v>
      </c>
      <c r="H175" s="5" t="s">
        <v>544</v>
      </c>
      <c r="I175" s="6">
        <v>55148</v>
      </c>
      <c r="J175" s="4" t="s">
        <v>1654</v>
      </c>
      <c r="K175" s="14">
        <v>72990.84</v>
      </c>
      <c r="L175" s="6">
        <v>9679.2</v>
      </c>
      <c r="M175" s="6">
        <v>14741.51</v>
      </c>
      <c r="N175" s="7"/>
      <c r="O175" s="7"/>
      <c r="P175" s="7"/>
      <c r="Q175" s="7"/>
      <c r="R175" s="7"/>
      <c r="S175" s="6">
        <v>1200</v>
      </c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6">
        <v>324.96</v>
      </c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8">
        <v>671.43</v>
      </c>
      <c r="BG175" s="7"/>
      <c r="BH175" s="7"/>
      <c r="BI175" s="6">
        <v>2843.64</v>
      </c>
      <c r="BJ175" s="7"/>
      <c r="BK175" s="6">
        <v>78244.68</v>
      </c>
      <c r="BL175" s="4"/>
      <c r="BM175" s="4"/>
      <c r="BN175" s="24">
        <f>(BO175/0.045)*0.1281</f>
        <v>8794.093466666667</v>
      </c>
      <c r="BO175" s="6">
        <v>3089.26</v>
      </c>
      <c r="BP175" s="7"/>
      <c r="BQ175" s="7"/>
      <c r="BR175" s="7"/>
      <c r="BS175" s="7"/>
      <c r="BT175" s="7"/>
      <c r="BU175" s="4"/>
      <c r="BV175" s="4"/>
      <c r="BW175" s="4"/>
      <c r="BX175" s="4" t="s">
        <v>334</v>
      </c>
      <c r="BY175" s="4"/>
      <c r="BZ175" s="4"/>
      <c r="CA175" s="4"/>
      <c r="CB175" s="4"/>
      <c r="CC175" s="10">
        <f t="shared" si="10"/>
        <v>5583.79926</v>
      </c>
      <c r="CE175" s="23">
        <f t="shared" si="11"/>
        <v>97047.93272666667</v>
      </c>
    </row>
    <row r="176" spans="1:83" ht="12.75">
      <c r="A176" s="4" t="s">
        <v>545</v>
      </c>
      <c r="B176" s="4" t="s">
        <v>331</v>
      </c>
      <c r="C176" s="4" t="s">
        <v>332</v>
      </c>
      <c r="D176" s="4" t="s">
        <v>546</v>
      </c>
      <c r="G176" s="4" t="s">
        <v>80</v>
      </c>
      <c r="H176" s="5" t="s">
        <v>333</v>
      </c>
      <c r="I176" s="6">
        <v>53243</v>
      </c>
      <c r="J176" s="4" t="s">
        <v>1654</v>
      </c>
      <c r="K176" s="14">
        <v>79256.73</v>
      </c>
      <c r="L176" s="6">
        <v>16995.6</v>
      </c>
      <c r="M176" s="6">
        <v>20971.4</v>
      </c>
      <c r="N176" s="7"/>
      <c r="O176" s="7"/>
      <c r="P176" s="7"/>
      <c r="Q176" s="7"/>
      <c r="R176" s="6">
        <v>1200</v>
      </c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6">
        <v>350</v>
      </c>
      <c r="AJ176" s="7"/>
      <c r="AK176" s="7"/>
      <c r="AL176" s="7"/>
      <c r="AM176" s="7"/>
      <c r="AN176" s="7"/>
      <c r="AO176" s="6">
        <v>-69.42</v>
      </c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8">
        <v>863.78</v>
      </c>
      <c r="BG176" s="7"/>
      <c r="BH176" s="7"/>
      <c r="BI176" s="6">
        <v>3351.6</v>
      </c>
      <c r="BJ176" s="7"/>
      <c r="BK176" s="6">
        <v>84761.78</v>
      </c>
      <c r="BL176" s="4"/>
      <c r="BM176" s="4"/>
      <c r="BN176" s="24">
        <f>(BO176/0.045)*0.1281</f>
        <v>9218.303733333332</v>
      </c>
      <c r="BO176" s="6">
        <v>3238.28</v>
      </c>
      <c r="BP176" s="7"/>
      <c r="BQ176" s="7"/>
      <c r="BR176" s="7"/>
      <c r="BS176" s="7"/>
      <c r="BT176" s="7"/>
      <c r="BU176" s="4"/>
      <c r="BV176" s="4"/>
      <c r="BW176" s="4"/>
      <c r="BX176" s="4" t="s">
        <v>334</v>
      </c>
      <c r="BY176" s="4"/>
      <c r="BZ176" s="4"/>
      <c r="CA176" s="4"/>
      <c r="CB176" s="4"/>
      <c r="CC176" s="10">
        <f t="shared" si="10"/>
        <v>6063.139845</v>
      </c>
      <c r="CE176" s="23">
        <f t="shared" si="11"/>
        <v>111533.77357833332</v>
      </c>
    </row>
    <row r="177" spans="1:83" ht="12.75">
      <c r="A177" s="4" t="s">
        <v>547</v>
      </c>
      <c r="B177" s="4" t="s">
        <v>331</v>
      </c>
      <c r="C177" s="4" t="s">
        <v>332</v>
      </c>
      <c r="D177" s="4" t="s">
        <v>398</v>
      </c>
      <c r="G177" s="4" t="s">
        <v>80</v>
      </c>
      <c r="H177" s="5" t="s">
        <v>548</v>
      </c>
      <c r="I177" s="6">
        <v>43361</v>
      </c>
      <c r="J177" s="4" t="s">
        <v>1654</v>
      </c>
      <c r="K177" s="14">
        <v>55990.18</v>
      </c>
      <c r="L177" s="6">
        <v>3522.6</v>
      </c>
      <c r="M177" s="6">
        <v>9853.02</v>
      </c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6">
        <v>1265</v>
      </c>
      <c r="AI177" s="7"/>
      <c r="AJ177" s="7"/>
      <c r="AK177" s="7"/>
      <c r="AL177" s="6">
        <v>324.96</v>
      </c>
      <c r="AM177" s="7"/>
      <c r="AN177" s="7"/>
      <c r="AO177" s="7"/>
      <c r="AP177" s="7"/>
      <c r="AQ177" s="6">
        <v>650</v>
      </c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8">
        <v>688.2</v>
      </c>
      <c r="BG177" s="7"/>
      <c r="BH177" s="7"/>
      <c r="BI177" s="6">
        <v>2440.56</v>
      </c>
      <c r="BJ177" s="7"/>
      <c r="BK177" s="6">
        <v>60169.07</v>
      </c>
      <c r="BL177" s="4"/>
      <c r="BM177" s="4"/>
      <c r="BN177" s="24">
        <f>(BQ177/0.045)*0.1281</f>
        <v>6910.881133333333</v>
      </c>
      <c r="BO177" s="7"/>
      <c r="BP177" s="7"/>
      <c r="BQ177" s="6">
        <v>2427.71</v>
      </c>
      <c r="BR177" s="7"/>
      <c r="BS177" s="7"/>
      <c r="BT177" s="7"/>
      <c r="BU177" s="4"/>
      <c r="BV177" s="4"/>
      <c r="BW177" s="4"/>
      <c r="BX177" s="4" t="s">
        <v>334</v>
      </c>
      <c r="BY177" s="4"/>
      <c r="BZ177" s="4"/>
      <c r="CA177" s="4"/>
      <c r="CB177" s="4"/>
      <c r="CC177" s="10">
        <f t="shared" si="10"/>
        <v>4283.24877</v>
      </c>
      <c r="CE177" s="23">
        <f t="shared" si="11"/>
        <v>70706.90990333333</v>
      </c>
    </row>
    <row r="178" spans="1:83" ht="12.75">
      <c r="A178" s="4" t="s">
        <v>549</v>
      </c>
      <c r="B178" s="4" t="s">
        <v>331</v>
      </c>
      <c r="C178" s="4" t="s">
        <v>332</v>
      </c>
      <c r="D178" s="4" t="s">
        <v>550</v>
      </c>
      <c r="G178" s="4" t="s">
        <v>80</v>
      </c>
      <c r="H178" s="5" t="s">
        <v>551</v>
      </c>
      <c r="I178" s="6">
        <v>55148</v>
      </c>
      <c r="J178" s="4" t="s">
        <v>1654</v>
      </c>
      <c r="K178" s="14">
        <v>76702.93</v>
      </c>
      <c r="L178" s="6">
        <v>11823.36</v>
      </c>
      <c r="M178" s="6">
        <v>17088.7</v>
      </c>
      <c r="N178" s="7"/>
      <c r="O178" s="7"/>
      <c r="P178" s="7"/>
      <c r="Q178" s="7"/>
      <c r="R178" s="6">
        <v>1200</v>
      </c>
      <c r="S178" s="6">
        <v>1200</v>
      </c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6">
        <v>595</v>
      </c>
      <c r="AJ178" s="7"/>
      <c r="AK178" s="7"/>
      <c r="AL178" s="6">
        <v>324.96</v>
      </c>
      <c r="AM178" s="7"/>
      <c r="AN178" s="7"/>
      <c r="AO178" s="6">
        <v>-110.6</v>
      </c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8">
        <v>235.03</v>
      </c>
      <c r="BG178" s="7"/>
      <c r="BH178" s="7"/>
      <c r="BI178" s="6">
        <v>2047.54</v>
      </c>
      <c r="BJ178" s="7"/>
      <c r="BK178" s="6">
        <v>82187.38</v>
      </c>
      <c r="BL178" s="4"/>
      <c r="BM178" s="4"/>
      <c r="BN178" s="24">
        <f>(BO178/0.045)*0.1281</f>
        <v>9180.300733333332</v>
      </c>
      <c r="BO178" s="6">
        <v>3224.93</v>
      </c>
      <c r="BP178" s="7"/>
      <c r="BQ178" s="7"/>
      <c r="BR178" s="7"/>
      <c r="BS178" s="7"/>
      <c r="BT178" s="7"/>
      <c r="BU178" s="4"/>
      <c r="BV178" s="4"/>
      <c r="BW178" s="4"/>
      <c r="BX178" s="4" t="s">
        <v>334</v>
      </c>
      <c r="BY178" s="4"/>
      <c r="BZ178" s="4"/>
      <c r="CA178" s="4"/>
      <c r="CB178" s="4"/>
      <c r="CC178" s="10">
        <f t="shared" si="10"/>
        <v>5867.774144999999</v>
      </c>
      <c r="CE178" s="23">
        <f t="shared" si="11"/>
        <v>103574.36487833333</v>
      </c>
    </row>
    <row r="179" spans="1:83" ht="12.75">
      <c r="A179" s="4" t="s">
        <v>552</v>
      </c>
      <c r="B179" s="4" t="s">
        <v>331</v>
      </c>
      <c r="C179" s="4" t="s">
        <v>332</v>
      </c>
      <c r="D179" s="4" t="s">
        <v>553</v>
      </c>
      <c r="G179" s="4" t="s">
        <v>80</v>
      </c>
      <c r="H179" s="5" t="s">
        <v>554</v>
      </c>
      <c r="I179" s="6">
        <v>46875</v>
      </c>
      <c r="J179" s="4" t="s">
        <v>1654</v>
      </c>
      <c r="K179" s="14">
        <v>75313.63</v>
      </c>
      <c r="L179" s="7"/>
      <c r="M179" s="6">
        <v>24152.56</v>
      </c>
      <c r="N179" s="7"/>
      <c r="O179" s="7"/>
      <c r="P179" s="7"/>
      <c r="Q179" s="6">
        <v>585.12</v>
      </c>
      <c r="R179" s="7"/>
      <c r="S179" s="6">
        <v>920</v>
      </c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6">
        <v>880</v>
      </c>
      <c r="AI179" s="6">
        <v>280</v>
      </c>
      <c r="AJ179" s="7"/>
      <c r="AK179" s="7"/>
      <c r="AL179" s="6">
        <v>324.96</v>
      </c>
      <c r="AM179" s="7"/>
      <c r="AN179" s="7"/>
      <c r="AO179" s="7"/>
      <c r="AP179" s="7"/>
      <c r="AQ179" s="6">
        <v>650</v>
      </c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8">
        <v>780.99</v>
      </c>
      <c r="BG179" s="7"/>
      <c r="BH179" s="7"/>
      <c r="BI179" s="6">
        <v>2135.64</v>
      </c>
      <c r="BJ179" s="7"/>
      <c r="BK179" s="6">
        <v>81075.07</v>
      </c>
      <c r="BL179" s="4"/>
      <c r="BM179" s="4"/>
      <c r="BN179" s="24">
        <f>(BQ179/0.045)*0.1281</f>
        <v>9560.900066666667</v>
      </c>
      <c r="BO179" s="7"/>
      <c r="BP179" s="7"/>
      <c r="BQ179" s="6">
        <v>3358.63</v>
      </c>
      <c r="BR179" s="7"/>
      <c r="BS179" s="7"/>
      <c r="BT179" s="7"/>
      <c r="BU179" s="4"/>
      <c r="BV179" s="4"/>
      <c r="BW179" s="4"/>
      <c r="BX179" s="4" t="s">
        <v>334</v>
      </c>
      <c r="BY179" s="4"/>
      <c r="BZ179" s="4"/>
      <c r="CA179" s="4"/>
      <c r="CB179" s="4"/>
      <c r="CC179" s="10">
        <f t="shared" si="10"/>
        <v>5761.492695</v>
      </c>
      <c r="CE179" s="23">
        <f t="shared" si="11"/>
        <v>90636.02276166667</v>
      </c>
    </row>
    <row r="180" spans="1:83" ht="12.75">
      <c r="A180" s="4" t="s">
        <v>555</v>
      </c>
      <c r="B180" s="4" t="s">
        <v>331</v>
      </c>
      <c r="C180" s="4" t="s">
        <v>332</v>
      </c>
      <c r="D180" s="4" t="s">
        <v>556</v>
      </c>
      <c r="G180" s="4" t="s">
        <v>80</v>
      </c>
      <c r="H180" s="5" t="s">
        <v>490</v>
      </c>
      <c r="I180" s="6">
        <v>56738</v>
      </c>
      <c r="J180" s="4" t="s">
        <v>1654</v>
      </c>
      <c r="K180" s="14">
        <v>88387.84</v>
      </c>
      <c r="L180" s="6">
        <v>16995.6</v>
      </c>
      <c r="M180" s="6">
        <v>23060.18</v>
      </c>
      <c r="N180" s="6">
        <v>4600.08</v>
      </c>
      <c r="O180" s="7"/>
      <c r="P180" s="7"/>
      <c r="Q180" s="7"/>
      <c r="R180" s="7"/>
      <c r="S180" s="6">
        <v>720</v>
      </c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6">
        <v>280</v>
      </c>
      <c r="AJ180" s="7"/>
      <c r="AK180" s="7"/>
      <c r="AL180" s="7"/>
      <c r="AM180" s="7"/>
      <c r="AN180" s="7"/>
      <c r="AO180" s="6">
        <v>-14.92</v>
      </c>
      <c r="AP180" s="7"/>
      <c r="AQ180" s="6">
        <v>650</v>
      </c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8">
        <v>1518.87</v>
      </c>
      <c r="BG180" s="7"/>
      <c r="BH180" s="7"/>
      <c r="BI180" s="6">
        <v>1428.12</v>
      </c>
      <c r="BJ180" s="7"/>
      <c r="BK180" s="6">
        <v>94687.69</v>
      </c>
      <c r="BL180" s="4"/>
      <c r="BM180" s="4"/>
      <c r="BN180" s="24">
        <f>(BO180/0.045)*0.1281</f>
        <v>10465.798466666667</v>
      </c>
      <c r="BO180" s="6">
        <v>3676.51</v>
      </c>
      <c r="BP180" s="7"/>
      <c r="BQ180" s="7"/>
      <c r="BR180" s="7"/>
      <c r="BS180" s="7"/>
      <c r="BT180" s="7"/>
      <c r="BU180" s="4"/>
      <c r="BV180" s="4"/>
      <c r="BW180" s="4"/>
      <c r="BX180" s="4" t="s">
        <v>334</v>
      </c>
      <c r="BY180" s="4"/>
      <c r="BZ180" s="4"/>
      <c r="CA180" s="4"/>
      <c r="CB180" s="4"/>
      <c r="CC180" s="10">
        <f t="shared" si="10"/>
        <v>6761.66976</v>
      </c>
      <c r="CE180" s="23">
        <f t="shared" si="11"/>
        <v>122610.90822666667</v>
      </c>
    </row>
    <row r="181" spans="1:83" ht="12.75">
      <c r="A181" s="4" t="s">
        <v>557</v>
      </c>
      <c r="B181" s="4" t="s">
        <v>331</v>
      </c>
      <c r="C181" s="4" t="s">
        <v>332</v>
      </c>
      <c r="D181" s="4" t="s">
        <v>348</v>
      </c>
      <c r="G181" s="4" t="s">
        <v>80</v>
      </c>
      <c r="H181" s="5" t="s">
        <v>418</v>
      </c>
      <c r="I181" s="6">
        <v>40311</v>
      </c>
      <c r="J181" s="4" t="s">
        <v>1654</v>
      </c>
      <c r="K181" s="14">
        <v>29031.01</v>
      </c>
      <c r="L181" s="7"/>
      <c r="M181" s="6">
        <v>3660.91</v>
      </c>
      <c r="N181" s="7"/>
      <c r="O181" s="7"/>
      <c r="P181" s="7"/>
      <c r="Q181" s="7"/>
      <c r="R181" s="7"/>
      <c r="S181" s="6">
        <v>450</v>
      </c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6">
        <v>660</v>
      </c>
      <c r="AI181" s="7"/>
      <c r="AJ181" s="7"/>
      <c r="AK181" s="7"/>
      <c r="AL181" s="6">
        <v>182.79</v>
      </c>
      <c r="AM181" s="7"/>
      <c r="AN181" s="7"/>
      <c r="AO181" s="6">
        <v>-669.55</v>
      </c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8">
        <v>509.08</v>
      </c>
      <c r="BG181" s="7"/>
      <c r="BH181" s="7"/>
      <c r="BI181" s="6">
        <v>981.48</v>
      </c>
      <c r="BJ181" s="7"/>
      <c r="BK181" s="6">
        <v>31251.9</v>
      </c>
      <c r="BL181" s="4"/>
      <c r="BM181" s="4"/>
      <c r="BN181" s="24">
        <f>(BQ181/0.045)*0.1281</f>
        <v>3715.3839333333335</v>
      </c>
      <c r="BO181" s="7"/>
      <c r="BP181" s="7"/>
      <c r="BQ181" s="6">
        <v>1305.17</v>
      </c>
      <c r="BR181" s="7"/>
      <c r="BS181" s="7"/>
      <c r="BT181" s="7"/>
      <c r="BU181" s="4"/>
      <c r="BV181" s="4"/>
      <c r="BW181" s="4"/>
      <c r="BX181" s="4" t="s">
        <v>334</v>
      </c>
      <c r="BY181" s="4"/>
      <c r="BZ181" s="4"/>
      <c r="CA181" s="4"/>
      <c r="CB181" s="4"/>
      <c r="CC181" s="10">
        <f t="shared" si="10"/>
        <v>2220.872265</v>
      </c>
      <c r="CE181" s="23">
        <f t="shared" si="11"/>
        <v>34967.26619833333</v>
      </c>
    </row>
    <row r="182" spans="1:83" ht="12.75">
      <c r="A182" s="4" t="s">
        <v>558</v>
      </c>
      <c r="B182" s="4" t="s">
        <v>331</v>
      </c>
      <c r="C182" s="4" t="s">
        <v>332</v>
      </c>
      <c r="D182" s="4" t="s">
        <v>356</v>
      </c>
      <c r="G182" s="4" t="s">
        <v>80</v>
      </c>
      <c r="H182" s="5" t="s">
        <v>559</v>
      </c>
      <c r="I182" s="6">
        <v>43361</v>
      </c>
      <c r="J182" s="4" t="s">
        <v>1654</v>
      </c>
      <c r="K182" s="14">
        <v>53566.62</v>
      </c>
      <c r="L182" s="7"/>
      <c r="M182" s="6">
        <v>11766.84</v>
      </c>
      <c r="N182" s="7"/>
      <c r="O182" s="7"/>
      <c r="P182" s="7"/>
      <c r="Q182" s="7"/>
      <c r="R182" s="7"/>
      <c r="S182" s="6">
        <v>675</v>
      </c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6">
        <v>550</v>
      </c>
      <c r="AI182" s="7"/>
      <c r="AJ182" s="7"/>
      <c r="AK182" s="7"/>
      <c r="AL182" s="6">
        <v>304.65</v>
      </c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8">
        <v>337.96</v>
      </c>
      <c r="BG182" s="7"/>
      <c r="BH182" s="7"/>
      <c r="BI182" s="6">
        <v>1946.88</v>
      </c>
      <c r="BJ182" s="7"/>
      <c r="BK182" s="6">
        <v>57664.47</v>
      </c>
      <c r="BL182" s="4"/>
      <c r="BM182" s="4"/>
      <c r="BN182" s="24">
        <f>(BQ182/0.045)*0.1281</f>
        <v>6858.417066666667</v>
      </c>
      <c r="BO182" s="7"/>
      <c r="BP182" s="7"/>
      <c r="BQ182" s="6">
        <v>2409.28</v>
      </c>
      <c r="BR182" s="7"/>
      <c r="BS182" s="7"/>
      <c r="BT182" s="7"/>
      <c r="BU182" s="4"/>
      <c r="BV182" s="4"/>
      <c r="BW182" s="4"/>
      <c r="BX182" s="4" t="s">
        <v>334</v>
      </c>
      <c r="BY182" s="4"/>
      <c r="BZ182" s="4"/>
      <c r="CA182" s="4"/>
      <c r="CB182" s="4"/>
      <c r="CC182" s="10">
        <f t="shared" si="10"/>
        <v>4097.8464300000005</v>
      </c>
      <c r="CE182" s="23">
        <f t="shared" si="11"/>
        <v>64522.88349666667</v>
      </c>
    </row>
    <row r="183" spans="1:83" ht="12.75">
      <c r="A183" s="4" t="s">
        <v>560</v>
      </c>
      <c r="B183" s="4" t="s">
        <v>331</v>
      </c>
      <c r="C183" s="4" t="s">
        <v>332</v>
      </c>
      <c r="D183" s="4" t="s">
        <v>561</v>
      </c>
      <c r="G183" s="4" t="s">
        <v>80</v>
      </c>
      <c r="H183" s="5" t="s">
        <v>333</v>
      </c>
      <c r="I183" s="6">
        <v>53243</v>
      </c>
      <c r="J183" s="4" t="s">
        <v>1654</v>
      </c>
      <c r="K183" s="14">
        <v>58544.43</v>
      </c>
      <c r="L183" s="6">
        <v>16995.6</v>
      </c>
      <c r="M183" s="6">
        <v>3981.75</v>
      </c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6">
        <v>560</v>
      </c>
      <c r="AJ183" s="7"/>
      <c r="AK183" s="7"/>
      <c r="AL183" s="7"/>
      <c r="AM183" s="7"/>
      <c r="AN183" s="7"/>
      <c r="AO183" s="7"/>
      <c r="AP183" s="7"/>
      <c r="AQ183" s="6">
        <v>650</v>
      </c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6">
        <v>907.56</v>
      </c>
      <c r="BJ183" s="7"/>
      <c r="BK183" s="6">
        <v>62253.58</v>
      </c>
      <c r="BL183" s="4"/>
      <c r="BM183" s="4"/>
      <c r="BN183" s="24">
        <f>(BO183/0.045)*0.1281</f>
        <v>6112.903533333332</v>
      </c>
      <c r="BO183" s="6">
        <v>2147.39</v>
      </c>
      <c r="BP183" s="7"/>
      <c r="BQ183" s="7"/>
      <c r="BR183" s="7"/>
      <c r="BS183" s="7"/>
      <c r="BT183" s="7"/>
      <c r="BU183" s="4"/>
      <c r="BV183" s="4"/>
      <c r="BW183" s="4"/>
      <c r="BX183" s="4" t="s">
        <v>334</v>
      </c>
      <c r="BY183" s="4"/>
      <c r="BZ183" s="4"/>
      <c r="CA183" s="4"/>
      <c r="CB183" s="4"/>
      <c r="CC183" s="10">
        <f t="shared" si="10"/>
        <v>4478.648895</v>
      </c>
      <c r="CE183" s="23">
        <f t="shared" si="11"/>
        <v>86131.58242833333</v>
      </c>
    </row>
    <row r="184" spans="1:83" ht="12.75">
      <c r="A184" s="4" t="s">
        <v>562</v>
      </c>
      <c r="B184" s="4" t="s">
        <v>331</v>
      </c>
      <c r="C184" s="4" t="s">
        <v>332</v>
      </c>
      <c r="D184" s="4" t="s">
        <v>563</v>
      </c>
      <c r="G184" s="4" t="s">
        <v>80</v>
      </c>
      <c r="H184" s="5" t="s">
        <v>564</v>
      </c>
      <c r="I184" s="6">
        <v>48467</v>
      </c>
      <c r="J184" s="4" t="s">
        <v>1654</v>
      </c>
      <c r="K184" s="14">
        <v>55876.37</v>
      </c>
      <c r="L184" s="6">
        <v>3805.92</v>
      </c>
      <c r="M184" s="6">
        <v>3683.19</v>
      </c>
      <c r="N184" s="7"/>
      <c r="O184" s="7"/>
      <c r="P184" s="7"/>
      <c r="Q184" s="7"/>
      <c r="R184" s="7"/>
      <c r="S184" s="6">
        <v>1200</v>
      </c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6">
        <v>440</v>
      </c>
      <c r="AI184" s="6">
        <v>245</v>
      </c>
      <c r="AJ184" s="7"/>
      <c r="AK184" s="7"/>
      <c r="AL184" s="6">
        <v>324.96</v>
      </c>
      <c r="AM184" s="7"/>
      <c r="AN184" s="7"/>
      <c r="AO184" s="7"/>
      <c r="AP184" s="7"/>
      <c r="AQ184" s="6">
        <v>650</v>
      </c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8">
        <v>613.97</v>
      </c>
      <c r="BG184" s="7"/>
      <c r="BH184" s="7"/>
      <c r="BI184" s="6">
        <v>879.84</v>
      </c>
      <c r="BJ184" s="7"/>
      <c r="BK184" s="6">
        <v>60025.47</v>
      </c>
      <c r="BL184" s="4"/>
      <c r="BM184" s="4"/>
      <c r="BN184" s="24">
        <f>(BQ184/0.045)*0.1281</f>
        <v>6860.9506</v>
      </c>
      <c r="BO184" s="7"/>
      <c r="BP184" s="7"/>
      <c r="BQ184" s="6">
        <v>2410.17</v>
      </c>
      <c r="BR184" s="7"/>
      <c r="BS184" s="7"/>
      <c r="BT184" s="7"/>
      <c r="BU184" s="4"/>
      <c r="BV184" s="4"/>
      <c r="BW184" s="4"/>
      <c r="BX184" s="4" t="s">
        <v>334</v>
      </c>
      <c r="BY184" s="4"/>
      <c r="BZ184" s="4"/>
      <c r="CA184" s="4"/>
      <c r="CB184" s="4"/>
      <c r="CC184" s="10">
        <f t="shared" si="10"/>
        <v>4274.542305</v>
      </c>
      <c r="CE184" s="23">
        <f t="shared" si="11"/>
        <v>70817.782905</v>
      </c>
    </row>
    <row r="185" spans="1:83" ht="12.75">
      <c r="A185" s="4" t="s">
        <v>565</v>
      </c>
      <c r="B185" s="4" t="s">
        <v>331</v>
      </c>
      <c r="C185" s="4" t="s">
        <v>332</v>
      </c>
      <c r="D185" s="4" t="s">
        <v>361</v>
      </c>
      <c r="G185" s="4" t="s">
        <v>80</v>
      </c>
      <c r="H185" s="5" t="s">
        <v>349</v>
      </c>
      <c r="I185" s="6">
        <v>40310.92</v>
      </c>
      <c r="J185" s="4" t="s">
        <v>1654</v>
      </c>
      <c r="K185" s="14">
        <v>161.83</v>
      </c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6">
        <v>6.77</v>
      </c>
      <c r="AM185" s="7"/>
      <c r="AN185" s="7"/>
      <c r="AO185" s="6">
        <v>-1395.36</v>
      </c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6">
        <v>174.21</v>
      </c>
      <c r="BL185" s="4"/>
      <c r="BM185" s="4"/>
      <c r="BN185" s="24">
        <f>(BQ185/0.045)*0.1281</f>
        <v>19.869733333333333</v>
      </c>
      <c r="BO185" s="7"/>
      <c r="BP185" s="7"/>
      <c r="BQ185" s="6">
        <v>6.98</v>
      </c>
      <c r="BR185" s="7"/>
      <c r="BS185" s="7"/>
      <c r="BT185" s="7"/>
      <c r="BU185" s="4"/>
      <c r="BV185" s="4"/>
      <c r="BW185" s="4"/>
      <c r="BX185" s="4" t="s">
        <v>334</v>
      </c>
      <c r="BY185" s="4"/>
      <c r="BZ185" s="4"/>
      <c r="CA185" s="4"/>
      <c r="CB185" s="4"/>
      <c r="CC185" s="10">
        <f t="shared" si="10"/>
        <v>12.379995000000001</v>
      </c>
      <c r="CE185" s="23">
        <f t="shared" si="11"/>
        <v>194.07972833333335</v>
      </c>
    </row>
    <row r="186" spans="1:83" ht="12.75">
      <c r="A186" s="4" t="s">
        <v>566</v>
      </c>
      <c r="B186" s="4" t="s">
        <v>331</v>
      </c>
      <c r="C186" s="4" t="s">
        <v>332</v>
      </c>
      <c r="D186" s="4" t="s">
        <v>514</v>
      </c>
      <c r="G186" s="4" t="s">
        <v>80</v>
      </c>
      <c r="H186" s="5" t="s">
        <v>381</v>
      </c>
      <c r="I186" s="6">
        <v>43361</v>
      </c>
      <c r="J186" s="4" t="s">
        <v>1654</v>
      </c>
      <c r="K186" s="14">
        <v>44788.88</v>
      </c>
      <c r="L186" s="6">
        <v>2476.35</v>
      </c>
      <c r="M186" s="6">
        <v>8455.51</v>
      </c>
      <c r="N186" s="7"/>
      <c r="O186" s="7"/>
      <c r="P186" s="7"/>
      <c r="Q186" s="7"/>
      <c r="R186" s="7"/>
      <c r="S186" s="6">
        <v>950</v>
      </c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6">
        <v>495</v>
      </c>
      <c r="AI186" s="7"/>
      <c r="AJ186" s="7"/>
      <c r="AK186" s="7"/>
      <c r="AL186" s="6">
        <v>257.26</v>
      </c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8">
        <v>352.75</v>
      </c>
      <c r="BG186" s="7"/>
      <c r="BH186" s="7"/>
      <c r="BI186" s="6">
        <v>1719.96</v>
      </c>
      <c r="BJ186" s="7"/>
      <c r="BK186" s="6">
        <v>48134.35</v>
      </c>
      <c r="BL186" s="4"/>
      <c r="BM186" s="4"/>
      <c r="BN186" s="24">
        <f>(BQ186/0.045)*0.1281</f>
        <v>5598.453933333333</v>
      </c>
      <c r="BO186" s="7"/>
      <c r="BP186" s="7"/>
      <c r="BQ186" s="6">
        <v>1966.67</v>
      </c>
      <c r="BR186" s="7"/>
      <c r="BS186" s="7"/>
      <c r="BT186" s="7"/>
      <c r="BU186" s="4"/>
      <c r="BV186" s="4"/>
      <c r="BW186" s="4"/>
      <c r="BX186" s="4" t="s">
        <v>334</v>
      </c>
      <c r="BY186" s="4"/>
      <c r="BZ186" s="4"/>
      <c r="CA186" s="4"/>
      <c r="CB186" s="4"/>
      <c r="CC186" s="10">
        <f t="shared" si="10"/>
        <v>3426.34932</v>
      </c>
      <c r="CE186" s="23">
        <f t="shared" si="11"/>
        <v>56290.03325333333</v>
      </c>
    </row>
    <row r="187" spans="1:83" ht="12.75">
      <c r="A187" s="4" t="s">
        <v>567</v>
      </c>
      <c r="B187" s="4" t="s">
        <v>331</v>
      </c>
      <c r="C187" s="4" t="s">
        <v>332</v>
      </c>
      <c r="D187" s="4" t="s">
        <v>361</v>
      </c>
      <c r="G187" s="4" t="s">
        <v>80</v>
      </c>
      <c r="H187" s="5" t="s">
        <v>568</v>
      </c>
      <c r="I187" s="6">
        <v>40310.92</v>
      </c>
      <c r="J187" s="4" t="s">
        <v>1654</v>
      </c>
      <c r="K187" s="14">
        <v>679.45</v>
      </c>
      <c r="L187" s="7"/>
      <c r="M187" s="7"/>
      <c r="N187" s="7"/>
      <c r="O187" s="7"/>
      <c r="P187" s="7"/>
      <c r="Q187" s="7"/>
      <c r="R187" s="7"/>
      <c r="S187" s="6">
        <v>25</v>
      </c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6">
        <v>27.5</v>
      </c>
      <c r="AI187" s="7"/>
      <c r="AJ187" s="7"/>
      <c r="AK187" s="7"/>
      <c r="AL187" s="6">
        <v>6.77</v>
      </c>
      <c r="AM187" s="7"/>
      <c r="AN187" s="7"/>
      <c r="AO187" s="6">
        <v>-930.24</v>
      </c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6">
        <v>731.43</v>
      </c>
      <c r="BL187" s="4"/>
      <c r="BM187" s="4"/>
      <c r="BN187" s="24">
        <f>(BQ187/0.045)*0.1281</f>
        <v>86.16859999999998</v>
      </c>
      <c r="BO187" s="7"/>
      <c r="BP187" s="7"/>
      <c r="BQ187" s="6">
        <v>30.27</v>
      </c>
      <c r="BR187" s="7"/>
      <c r="BS187" s="7"/>
      <c r="BT187" s="7"/>
      <c r="BU187" s="4"/>
      <c r="BV187" s="4"/>
      <c r="BW187" s="4"/>
      <c r="BX187" s="4" t="s">
        <v>334</v>
      </c>
      <c r="BY187" s="4"/>
      <c r="BZ187" s="4"/>
      <c r="CA187" s="4"/>
      <c r="CB187" s="4"/>
      <c r="CC187" s="10">
        <f t="shared" si="10"/>
        <v>51.977925</v>
      </c>
      <c r="CE187" s="23">
        <f t="shared" si="11"/>
        <v>817.596525</v>
      </c>
    </row>
    <row r="188" spans="1:83" ht="12.75">
      <c r="A188" s="4" t="s">
        <v>569</v>
      </c>
      <c r="B188" s="4" t="s">
        <v>331</v>
      </c>
      <c r="C188" s="4" t="s">
        <v>332</v>
      </c>
      <c r="D188" s="4" t="s">
        <v>570</v>
      </c>
      <c r="G188" s="4" t="s">
        <v>80</v>
      </c>
      <c r="H188" s="5" t="s">
        <v>571</v>
      </c>
      <c r="I188" s="6">
        <v>59922</v>
      </c>
      <c r="J188" s="4" t="s">
        <v>1654</v>
      </c>
      <c r="K188" s="14">
        <v>104805.17</v>
      </c>
      <c r="L188" s="6">
        <v>9679.2</v>
      </c>
      <c r="M188" s="6">
        <v>34489.36</v>
      </c>
      <c r="N188" s="7"/>
      <c r="O188" s="7"/>
      <c r="P188" s="6">
        <v>6125.04</v>
      </c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6">
        <v>440</v>
      </c>
      <c r="AI188" s="7"/>
      <c r="AJ188" s="7"/>
      <c r="AK188" s="7"/>
      <c r="AL188" s="7"/>
      <c r="AM188" s="7"/>
      <c r="AN188" s="7"/>
      <c r="AO188" s="7"/>
      <c r="AP188" s="7"/>
      <c r="AQ188" s="6">
        <v>650</v>
      </c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8">
        <v>2437.74</v>
      </c>
      <c r="BG188" s="7"/>
      <c r="BH188" s="7"/>
      <c r="BI188" s="6">
        <v>1141.56</v>
      </c>
      <c r="BJ188" s="7"/>
      <c r="BK188" s="6">
        <v>112479.27</v>
      </c>
      <c r="BL188" s="4"/>
      <c r="BM188" s="4"/>
      <c r="BN188" s="24">
        <f>(BO188/0.045)*0.1281</f>
        <v>12767.072266666666</v>
      </c>
      <c r="BO188" s="6">
        <v>4484.92</v>
      </c>
      <c r="BP188" s="7"/>
      <c r="BQ188" s="7"/>
      <c r="BR188" s="7"/>
      <c r="BS188" s="7"/>
      <c r="BT188" s="7"/>
      <c r="BU188" s="4"/>
      <c r="BV188" s="4"/>
      <c r="BW188" s="4"/>
      <c r="BX188" s="4" t="s">
        <v>334</v>
      </c>
      <c r="BY188" s="4"/>
      <c r="BZ188" s="4"/>
      <c r="CA188" s="4"/>
      <c r="CB188" s="4"/>
      <c r="CC188" s="10">
        <f t="shared" si="10"/>
        <v>8017.595504999999</v>
      </c>
      <c r="CE188" s="23">
        <f t="shared" si="11"/>
        <v>135269.03777166666</v>
      </c>
    </row>
    <row r="189" spans="1:83" ht="12.75">
      <c r="A189" s="4" t="s">
        <v>572</v>
      </c>
      <c r="B189" s="4" t="s">
        <v>331</v>
      </c>
      <c r="C189" s="4" t="s">
        <v>332</v>
      </c>
      <c r="D189" s="4" t="s">
        <v>573</v>
      </c>
      <c r="G189" s="4" t="s">
        <v>80</v>
      </c>
      <c r="H189" s="5" t="s">
        <v>574</v>
      </c>
      <c r="I189" s="6">
        <v>57535</v>
      </c>
      <c r="J189" s="4" t="s">
        <v>1654</v>
      </c>
      <c r="K189" s="14">
        <v>85935.58</v>
      </c>
      <c r="L189" s="6">
        <v>11315.88</v>
      </c>
      <c r="M189" s="6">
        <v>26190.24</v>
      </c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6">
        <v>495</v>
      </c>
      <c r="AI189" s="6">
        <v>280</v>
      </c>
      <c r="AJ189" s="7"/>
      <c r="AK189" s="7"/>
      <c r="AL189" s="7"/>
      <c r="AM189" s="7"/>
      <c r="AN189" s="7"/>
      <c r="AO189" s="6">
        <v>-711.71</v>
      </c>
      <c r="AP189" s="7"/>
      <c r="AQ189" s="6">
        <v>650</v>
      </c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8">
        <v>467.16</v>
      </c>
      <c r="BG189" s="7"/>
      <c r="BH189" s="7"/>
      <c r="BI189" s="6">
        <v>1323.84</v>
      </c>
      <c r="BJ189" s="7"/>
      <c r="BK189" s="6">
        <v>92019.49</v>
      </c>
      <c r="BL189" s="4"/>
      <c r="BM189" s="4"/>
      <c r="BN189" s="24">
        <f>(BO189/0.045)*0.1281</f>
        <v>10098.4646</v>
      </c>
      <c r="BO189" s="6">
        <v>3547.47</v>
      </c>
      <c r="BP189" s="7"/>
      <c r="BQ189" s="7"/>
      <c r="BR189" s="7"/>
      <c r="BS189" s="7"/>
      <c r="BT189" s="7"/>
      <c r="BU189" s="4"/>
      <c r="BV189" s="4"/>
      <c r="BW189" s="4"/>
      <c r="BX189" s="4" t="s">
        <v>334</v>
      </c>
      <c r="BY189" s="4"/>
      <c r="BZ189" s="4"/>
      <c r="CA189" s="4"/>
      <c r="CB189" s="4"/>
      <c r="CC189" s="10">
        <f t="shared" si="10"/>
        <v>6574.07187</v>
      </c>
      <c r="CE189" s="23">
        <f t="shared" si="11"/>
        <v>113923.99647</v>
      </c>
    </row>
    <row r="190" spans="1:83" ht="12.75">
      <c r="A190" s="4" t="s">
        <v>575</v>
      </c>
      <c r="B190" s="4" t="s">
        <v>331</v>
      </c>
      <c r="C190" s="4" t="s">
        <v>332</v>
      </c>
      <c r="D190" s="4" t="s">
        <v>305</v>
      </c>
      <c r="G190" s="4" t="s">
        <v>80</v>
      </c>
      <c r="H190" s="5" t="s">
        <v>576</v>
      </c>
      <c r="I190" s="6">
        <v>55944</v>
      </c>
      <c r="J190" s="4" t="s">
        <v>1654</v>
      </c>
      <c r="K190" s="14">
        <v>78717.3</v>
      </c>
      <c r="L190" s="7"/>
      <c r="M190" s="6">
        <v>18863.2</v>
      </c>
      <c r="N190" s="7"/>
      <c r="O190" s="7"/>
      <c r="P190" s="7"/>
      <c r="Q190" s="7"/>
      <c r="R190" s="6">
        <v>1200</v>
      </c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6">
        <v>495</v>
      </c>
      <c r="AI190" s="7"/>
      <c r="AJ190" s="7"/>
      <c r="AK190" s="7"/>
      <c r="AL190" s="6">
        <v>324.96</v>
      </c>
      <c r="AM190" s="7"/>
      <c r="AN190" s="7"/>
      <c r="AO190" s="6">
        <v>-229.93</v>
      </c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8">
        <v>916.48</v>
      </c>
      <c r="BG190" s="7"/>
      <c r="BH190" s="7"/>
      <c r="BI190" s="6">
        <v>1616.88</v>
      </c>
      <c r="BJ190" s="7"/>
      <c r="BK190" s="6">
        <v>84712.16</v>
      </c>
      <c r="BL190" s="4"/>
      <c r="BM190" s="4"/>
      <c r="BN190" s="24">
        <f>(BO190/0.045)*0.1281</f>
        <v>10034.870066666668</v>
      </c>
      <c r="BO190" s="6">
        <v>3525.13</v>
      </c>
      <c r="BP190" s="7"/>
      <c r="BQ190" s="7"/>
      <c r="BR190" s="7"/>
      <c r="BS190" s="7"/>
      <c r="BT190" s="7"/>
      <c r="BU190" s="4"/>
      <c r="BV190" s="4"/>
      <c r="BW190" s="4"/>
      <c r="BX190" s="4" t="s">
        <v>334</v>
      </c>
      <c r="BY190" s="4"/>
      <c r="BZ190" s="4"/>
      <c r="CA190" s="4"/>
      <c r="CB190" s="4"/>
      <c r="CC190" s="10">
        <f t="shared" si="10"/>
        <v>6021.87345</v>
      </c>
      <c r="CE190" s="23">
        <f t="shared" si="11"/>
        <v>94774.04351666667</v>
      </c>
    </row>
    <row r="191" spans="1:83" ht="12.75">
      <c r="A191" s="4" t="s">
        <v>577</v>
      </c>
      <c r="B191" s="4" t="s">
        <v>331</v>
      </c>
      <c r="C191" s="4" t="s">
        <v>332</v>
      </c>
      <c r="D191" s="4" t="s">
        <v>578</v>
      </c>
      <c r="G191" s="4" t="s">
        <v>80</v>
      </c>
      <c r="H191" s="5" t="s">
        <v>579</v>
      </c>
      <c r="I191" s="6">
        <v>48467</v>
      </c>
      <c r="J191" s="4" t="s">
        <v>1654</v>
      </c>
      <c r="K191" s="14">
        <v>69485.27</v>
      </c>
      <c r="L191" s="6">
        <v>5636.16</v>
      </c>
      <c r="M191" s="6">
        <v>16838.41</v>
      </c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6">
        <v>55</v>
      </c>
      <c r="AI191" s="6">
        <v>805</v>
      </c>
      <c r="AJ191" s="7"/>
      <c r="AK191" s="7"/>
      <c r="AL191" s="6">
        <v>324.96</v>
      </c>
      <c r="AM191" s="7"/>
      <c r="AN191" s="7"/>
      <c r="AO191" s="7"/>
      <c r="AP191" s="7"/>
      <c r="AQ191" s="6">
        <v>650</v>
      </c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8">
        <v>996.63</v>
      </c>
      <c r="BG191" s="7"/>
      <c r="BH191" s="7"/>
      <c r="BI191" s="6">
        <v>1967.76</v>
      </c>
      <c r="BJ191" s="7"/>
      <c r="BK191" s="6">
        <v>74628.71</v>
      </c>
      <c r="BL191" s="4"/>
      <c r="BM191" s="4"/>
      <c r="BN191" s="24">
        <f>(BQ191/0.045)*0.1281</f>
        <v>8526.022866666666</v>
      </c>
      <c r="BO191" s="7"/>
      <c r="BP191" s="7"/>
      <c r="BQ191" s="6">
        <v>2995.09</v>
      </c>
      <c r="BR191" s="7"/>
      <c r="BS191" s="7"/>
      <c r="BT191" s="7"/>
      <c r="BU191" s="4"/>
      <c r="BV191" s="4"/>
      <c r="BW191" s="4"/>
      <c r="BX191" s="4" t="s">
        <v>334</v>
      </c>
      <c r="BY191" s="4"/>
      <c r="BZ191" s="4"/>
      <c r="CA191" s="4"/>
      <c r="CB191" s="4"/>
      <c r="CC191" s="10">
        <f t="shared" si="10"/>
        <v>5315.623155</v>
      </c>
      <c r="CE191" s="23">
        <f t="shared" si="11"/>
        <v>88963.07602166667</v>
      </c>
    </row>
    <row r="192" spans="1:83" ht="12.75">
      <c r="A192" s="4" t="s">
        <v>580</v>
      </c>
      <c r="B192" s="4" t="s">
        <v>331</v>
      </c>
      <c r="C192" s="4" t="s">
        <v>332</v>
      </c>
      <c r="D192" s="4" t="s">
        <v>581</v>
      </c>
      <c r="G192" s="4" t="s">
        <v>80</v>
      </c>
      <c r="H192" s="5" t="s">
        <v>582</v>
      </c>
      <c r="I192" s="6">
        <v>55148</v>
      </c>
      <c r="J192" s="4" t="s">
        <v>1654</v>
      </c>
      <c r="K192" s="14">
        <v>80958.38</v>
      </c>
      <c r="L192" s="7"/>
      <c r="M192" s="6">
        <v>18267.97</v>
      </c>
      <c r="N192" s="6">
        <v>4600.08</v>
      </c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6">
        <v>595</v>
      </c>
      <c r="AJ192" s="7"/>
      <c r="AK192" s="7"/>
      <c r="AL192" s="7"/>
      <c r="AM192" s="7"/>
      <c r="AN192" s="7"/>
      <c r="AO192" s="6">
        <v>-36.17</v>
      </c>
      <c r="AP192" s="7"/>
      <c r="AQ192" s="6">
        <v>650</v>
      </c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8">
        <v>1204.37</v>
      </c>
      <c r="BG192" s="7"/>
      <c r="BH192" s="7"/>
      <c r="BI192" s="6">
        <v>1694.04</v>
      </c>
      <c r="BJ192" s="7"/>
      <c r="BK192" s="6">
        <v>87087.84</v>
      </c>
      <c r="BL192" s="4"/>
      <c r="BM192" s="4"/>
      <c r="BN192" s="24">
        <f>(BO192/0.045)*0.1281</f>
        <v>10180.4486</v>
      </c>
      <c r="BO192" s="6">
        <v>3576.27</v>
      </c>
      <c r="BP192" s="7"/>
      <c r="BQ192" s="7"/>
      <c r="BR192" s="7"/>
      <c r="BS192" s="7"/>
      <c r="BT192" s="7"/>
      <c r="BU192" s="4"/>
      <c r="BV192" s="4"/>
      <c r="BW192" s="4"/>
      <c r="BX192" s="4" t="s">
        <v>334</v>
      </c>
      <c r="BY192" s="4"/>
      <c r="BZ192" s="4"/>
      <c r="CA192" s="4"/>
      <c r="CB192" s="4"/>
      <c r="CC192" s="10">
        <f t="shared" si="10"/>
        <v>6193.31607</v>
      </c>
      <c r="CE192" s="23">
        <f t="shared" si="11"/>
        <v>97332.14467000001</v>
      </c>
    </row>
    <row r="193" spans="1:83" ht="12.75">
      <c r="A193" s="4" t="s">
        <v>583</v>
      </c>
      <c r="B193" s="4" t="s">
        <v>331</v>
      </c>
      <c r="C193" s="4" t="s">
        <v>332</v>
      </c>
      <c r="D193" s="4" t="s">
        <v>417</v>
      </c>
      <c r="G193" s="4" t="s">
        <v>80</v>
      </c>
      <c r="H193" s="5" t="s">
        <v>349</v>
      </c>
      <c r="I193" s="6">
        <v>40310.92</v>
      </c>
      <c r="J193" s="4" t="s">
        <v>1654</v>
      </c>
      <c r="K193" s="14">
        <v>11638.08</v>
      </c>
      <c r="L193" s="7"/>
      <c r="M193" s="6">
        <v>1165.07</v>
      </c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6">
        <v>92.04</v>
      </c>
      <c r="AM193" s="7"/>
      <c r="AN193" s="7"/>
      <c r="AO193" s="6">
        <v>-2491.35</v>
      </c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6">
        <v>468.96</v>
      </c>
      <c r="BJ193" s="7"/>
      <c r="BK193" s="6">
        <v>12528.39</v>
      </c>
      <c r="BL193" s="4"/>
      <c r="BM193" s="4"/>
      <c r="BN193" s="24">
        <f>(BQ193/0.045)*0.1281</f>
        <v>1490.8562666666667</v>
      </c>
      <c r="BO193" s="7"/>
      <c r="BP193" s="7"/>
      <c r="BQ193" s="6">
        <v>523.72</v>
      </c>
      <c r="BR193" s="7"/>
      <c r="BS193" s="7"/>
      <c r="BT193" s="7"/>
      <c r="BU193" s="4"/>
      <c r="BV193" s="4"/>
      <c r="BW193" s="4"/>
      <c r="BX193" s="4" t="s">
        <v>334</v>
      </c>
      <c r="BY193" s="4"/>
      <c r="BZ193" s="4"/>
      <c r="CA193" s="4"/>
      <c r="CB193" s="4"/>
      <c r="CC193" s="10">
        <f t="shared" si="10"/>
        <v>890.31312</v>
      </c>
      <c r="CE193" s="23">
        <f t="shared" si="11"/>
        <v>14019.249386666668</v>
      </c>
    </row>
    <row r="194" spans="1:83" ht="12.75">
      <c r="A194" s="4" t="s">
        <v>584</v>
      </c>
      <c r="B194" s="4" t="s">
        <v>331</v>
      </c>
      <c r="C194" s="4" t="s">
        <v>332</v>
      </c>
      <c r="D194" s="4" t="s">
        <v>585</v>
      </c>
      <c r="G194" s="4" t="s">
        <v>80</v>
      </c>
      <c r="H194" s="5" t="s">
        <v>586</v>
      </c>
      <c r="I194" s="6">
        <v>55944</v>
      </c>
      <c r="J194" s="4" t="s">
        <v>1654</v>
      </c>
      <c r="K194" s="14">
        <v>90767.81</v>
      </c>
      <c r="L194" s="6">
        <v>9679.2</v>
      </c>
      <c r="M194" s="6">
        <v>30264.74</v>
      </c>
      <c r="N194" s="7"/>
      <c r="O194" s="7"/>
      <c r="P194" s="7"/>
      <c r="Q194" s="6">
        <v>585.12</v>
      </c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6">
        <v>324.96</v>
      </c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8">
        <v>1007.14</v>
      </c>
      <c r="BG194" s="7"/>
      <c r="BH194" s="7"/>
      <c r="BI194" s="6">
        <v>2478.62</v>
      </c>
      <c r="BJ194" s="7"/>
      <c r="BK194" s="6">
        <v>97399.65</v>
      </c>
      <c r="BL194" s="4"/>
      <c r="BM194" s="4"/>
      <c r="BN194" s="24">
        <f>(BO194/0.045)*0.1281</f>
        <v>11101.544533333334</v>
      </c>
      <c r="BO194" s="6">
        <v>3899.84</v>
      </c>
      <c r="BP194" s="7"/>
      <c r="BQ194" s="7"/>
      <c r="BR194" s="7"/>
      <c r="BS194" s="7"/>
      <c r="BT194" s="7"/>
      <c r="BU194" s="4"/>
      <c r="BV194" s="4"/>
      <c r="BW194" s="4"/>
      <c r="BX194" s="4" t="s">
        <v>334</v>
      </c>
      <c r="BY194" s="4"/>
      <c r="BZ194" s="4"/>
      <c r="CA194" s="4"/>
      <c r="CB194" s="4"/>
      <c r="CC194" s="10">
        <f t="shared" si="10"/>
        <v>6943.737464999999</v>
      </c>
      <c r="CE194" s="23">
        <f t="shared" si="11"/>
        <v>118492.29199833333</v>
      </c>
    </row>
    <row r="195" spans="1:83" ht="12.75">
      <c r="A195" s="4" t="s">
        <v>587</v>
      </c>
      <c r="B195" s="4" t="s">
        <v>331</v>
      </c>
      <c r="C195" s="4" t="s">
        <v>332</v>
      </c>
      <c r="D195" s="4" t="s">
        <v>588</v>
      </c>
      <c r="G195" s="4" t="s">
        <v>80</v>
      </c>
      <c r="H195" s="5" t="s">
        <v>589</v>
      </c>
      <c r="I195" s="6">
        <v>58329</v>
      </c>
      <c r="J195" s="4" t="s">
        <v>1654</v>
      </c>
      <c r="K195" s="14">
        <v>93089.53</v>
      </c>
      <c r="L195" s="6">
        <v>16995.6</v>
      </c>
      <c r="M195" s="6">
        <v>27543.25</v>
      </c>
      <c r="N195" s="7"/>
      <c r="O195" s="7"/>
      <c r="P195" s="6">
        <v>6125.04</v>
      </c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6">
        <v>385</v>
      </c>
      <c r="AI195" s="6">
        <v>595</v>
      </c>
      <c r="AJ195" s="7"/>
      <c r="AK195" s="7"/>
      <c r="AL195" s="6">
        <v>324.96</v>
      </c>
      <c r="AM195" s="7"/>
      <c r="AN195" s="7"/>
      <c r="AO195" s="6">
        <v>-3498.84</v>
      </c>
      <c r="AP195" s="7"/>
      <c r="AQ195" s="6">
        <v>650</v>
      </c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8">
        <v>800.03</v>
      </c>
      <c r="BG195" s="7"/>
      <c r="BH195" s="7"/>
      <c r="BI195" s="6">
        <v>2260.68</v>
      </c>
      <c r="BJ195" s="7"/>
      <c r="BK195" s="6">
        <v>99630.22</v>
      </c>
      <c r="BL195" s="4"/>
      <c r="BM195" s="4"/>
      <c r="BN195" s="24">
        <f>(BO195/0.045)*0.1281</f>
        <v>10865.641266666666</v>
      </c>
      <c r="BO195" s="6">
        <v>3816.97</v>
      </c>
      <c r="BP195" s="7"/>
      <c r="BQ195" s="7"/>
      <c r="BR195" s="7"/>
      <c r="BS195" s="7"/>
      <c r="BT195" s="7"/>
      <c r="BU195" s="4"/>
      <c r="BV195" s="4"/>
      <c r="BW195" s="4"/>
      <c r="BX195" s="4" t="s">
        <v>334</v>
      </c>
      <c r="BY195" s="4"/>
      <c r="BZ195" s="4"/>
      <c r="CA195" s="4"/>
      <c r="CB195" s="4"/>
      <c r="CC195" s="10">
        <f t="shared" si="10"/>
        <v>7121.349045</v>
      </c>
      <c r="CE195" s="23">
        <f t="shared" si="11"/>
        <v>128072.12031166667</v>
      </c>
    </row>
    <row r="196" spans="1:83" ht="12.75">
      <c r="A196" s="4" t="s">
        <v>590</v>
      </c>
      <c r="B196" s="4" t="s">
        <v>331</v>
      </c>
      <c r="C196" s="4" t="s">
        <v>332</v>
      </c>
      <c r="D196" s="4" t="s">
        <v>375</v>
      </c>
      <c r="G196" s="4" t="s">
        <v>80</v>
      </c>
      <c r="H196" s="5" t="s">
        <v>591</v>
      </c>
      <c r="I196" s="6">
        <v>40311</v>
      </c>
      <c r="J196" s="4" t="s">
        <v>1654</v>
      </c>
      <c r="K196" s="14">
        <v>9189.64</v>
      </c>
      <c r="L196" s="7"/>
      <c r="M196" s="7"/>
      <c r="N196" s="7"/>
      <c r="O196" s="7"/>
      <c r="P196" s="7"/>
      <c r="Q196" s="7"/>
      <c r="R196" s="7"/>
      <c r="S196" s="6">
        <v>235</v>
      </c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6">
        <v>220</v>
      </c>
      <c r="AI196" s="7"/>
      <c r="AJ196" s="7"/>
      <c r="AK196" s="7"/>
      <c r="AL196" s="6">
        <v>73.1</v>
      </c>
      <c r="AM196" s="7"/>
      <c r="AN196" s="7"/>
      <c r="AO196" s="6">
        <v>-1395.38</v>
      </c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6">
        <v>754.4</v>
      </c>
      <c r="BJ196" s="7"/>
      <c r="BK196" s="6">
        <v>9892.66</v>
      </c>
      <c r="BL196" s="4"/>
      <c r="BM196" s="4"/>
      <c r="BN196" s="24">
        <f>(BQ196/0.045)*0.1281</f>
        <v>1173.7091333333333</v>
      </c>
      <c r="BO196" s="7"/>
      <c r="BP196" s="7"/>
      <c r="BQ196" s="6">
        <v>412.31</v>
      </c>
      <c r="BR196" s="7"/>
      <c r="BS196" s="7"/>
      <c r="BT196" s="7"/>
      <c r="BU196" s="4"/>
      <c r="BV196" s="4"/>
      <c r="BW196" s="4"/>
      <c r="BX196" s="4" t="s">
        <v>334</v>
      </c>
      <c r="BY196" s="4"/>
      <c r="BZ196" s="4"/>
      <c r="CA196" s="4"/>
      <c r="CB196" s="4"/>
      <c r="CC196" s="10">
        <f t="shared" si="10"/>
        <v>703.0074599999999</v>
      </c>
      <c r="CE196" s="23">
        <f t="shared" si="11"/>
        <v>11066.356593333334</v>
      </c>
    </row>
    <row r="197" spans="1:83" ht="12.75">
      <c r="A197" s="4" t="s">
        <v>592</v>
      </c>
      <c r="B197" s="4" t="s">
        <v>331</v>
      </c>
      <c r="C197" s="4" t="s">
        <v>332</v>
      </c>
      <c r="D197" s="4" t="s">
        <v>120</v>
      </c>
      <c r="G197" s="4" t="s">
        <v>80</v>
      </c>
      <c r="H197" s="5" t="s">
        <v>498</v>
      </c>
      <c r="I197" s="6">
        <v>43361</v>
      </c>
      <c r="J197" s="4" t="s">
        <v>1654</v>
      </c>
      <c r="K197" s="14">
        <v>36497.33</v>
      </c>
      <c r="L197" s="7"/>
      <c r="M197" s="6">
        <v>5721.05</v>
      </c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6">
        <v>495</v>
      </c>
      <c r="AI197" s="6">
        <v>245</v>
      </c>
      <c r="AJ197" s="7"/>
      <c r="AK197" s="7"/>
      <c r="AL197" s="7"/>
      <c r="AM197" s="7"/>
      <c r="AN197" s="7"/>
      <c r="AO197" s="6">
        <v>-810.22</v>
      </c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8">
        <v>676.44</v>
      </c>
      <c r="BG197" s="7"/>
      <c r="BH197" s="7"/>
      <c r="BI197" s="6">
        <v>712.08</v>
      </c>
      <c r="BJ197" s="7"/>
      <c r="BK197" s="6">
        <v>39289.37</v>
      </c>
      <c r="BL197" s="4"/>
      <c r="BM197" s="4"/>
      <c r="BN197" s="24">
        <f>(BQ197/0.045)*0.1281</f>
        <v>4675.3084</v>
      </c>
      <c r="BO197" s="7"/>
      <c r="BP197" s="7"/>
      <c r="BQ197" s="6">
        <v>1642.38</v>
      </c>
      <c r="BR197" s="7"/>
      <c r="BS197" s="7"/>
      <c r="BT197" s="7"/>
      <c r="BU197" s="4"/>
      <c r="BV197" s="4"/>
      <c r="BW197" s="4"/>
      <c r="BX197" s="4" t="s">
        <v>334</v>
      </c>
      <c r="BY197" s="4"/>
      <c r="BZ197" s="4"/>
      <c r="CA197" s="4"/>
      <c r="CB197" s="4"/>
      <c r="CC197" s="10">
        <f t="shared" si="10"/>
        <v>2792.045745</v>
      </c>
      <c r="CE197" s="23">
        <f t="shared" si="11"/>
        <v>43964.68414500001</v>
      </c>
    </row>
    <row r="198" spans="1:83" ht="12.75">
      <c r="A198" s="4" t="s">
        <v>593</v>
      </c>
      <c r="B198" s="4" t="s">
        <v>331</v>
      </c>
      <c r="C198" s="4" t="s">
        <v>332</v>
      </c>
      <c r="D198" s="4" t="s">
        <v>594</v>
      </c>
      <c r="G198" s="4" t="s">
        <v>80</v>
      </c>
      <c r="H198" s="5" t="s">
        <v>506</v>
      </c>
      <c r="I198" s="6">
        <v>55944</v>
      </c>
      <c r="J198" s="4" t="s">
        <v>1654</v>
      </c>
      <c r="K198" s="14">
        <v>76312.24</v>
      </c>
      <c r="L198" s="6">
        <v>16995.6</v>
      </c>
      <c r="M198" s="6">
        <v>16285.55</v>
      </c>
      <c r="N198" s="7"/>
      <c r="O198" s="7"/>
      <c r="P198" s="7"/>
      <c r="Q198" s="7"/>
      <c r="R198" s="7"/>
      <c r="S198" s="6">
        <v>480</v>
      </c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6">
        <v>840</v>
      </c>
      <c r="AJ198" s="7"/>
      <c r="AK198" s="7"/>
      <c r="AL198" s="6">
        <v>324.96</v>
      </c>
      <c r="AM198" s="7"/>
      <c r="AN198" s="7"/>
      <c r="AO198" s="6">
        <v>-1160.25</v>
      </c>
      <c r="AP198" s="7"/>
      <c r="AQ198" s="6">
        <v>650</v>
      </c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8">
        <v>931.52</v>
      </c>
      <c r="BG198" s="7"/>
      <c r="BH198" s="7"/>
      <c r="BI198" s="6">
        <v>2634.84</v>
      </c>
      <c r="BJ198" s="7"/>
      <c r="BK198" s="6">
        <v>81569.49</v>
      </c>
      <c r="BL198" s="4"/>
      <c r="BM198" s="4"/>
      <c r="BN198" s="24">
        <f>(BO198/0.045)*0.1281</f>
        <v>8716.493333333334</v>
      </c>
      <c r="BO198" s="6">
        <v>3062</v>
      </c>
      <c r="BP198" s="7"/>
      <c r="BQ198" s="7"/>
      <c r="BR198" s="7"/>
      <c r="BS198" s="7"/>
      <c r="BT198" s="7"/>
      <c r="BU198" s="4"/>
      <c r="BV198" s="4"/>
      <c r="BW198" s="4"/>
      <c r="BX198" s="4" t="s">
        <v>334</v>
      </c>
      <c r="BY198" s="4"/>
      <c r="BZ198" s="4"/>
      <c r="CA198" s="4"/>
      <c r="CB198" s="4"/>
      <c r="CC198" s="10">
        <f t="shared" si="10"/>
        <v>5837.88636</v>
      </c>
      <c r="CE198" s="23">
        <f t="shared" si="11"/>
        <v>107862.21969333333</v>
      </c>
    </row>
    <row r="199" spans="1:83" ht="12.75">
      <c r="A199" s="4" t="s">
        <v>595</v>
      </c>
      <c r="B199" s="4" t="s">
        <v>331</v>
      </c>
      <c r="C199" s="4" t="s">
        <v>332</v>
      </c>
      <c r="D199" s="4" t="s">
        <v>596</v>
      </c>
      <c r="G199" s="4" t="s">
        <v>80</v>
      </c>
      <c r="H199" s="5" t="s">
        <v>597</v>
      </c>
      <c r="I199" s="6">
        <v>59922</v>
      </c>
      <c r="J199" s="4" t="s">
        <v>1654</v>
      </c>
      <c r="K199" s="14">
        <v>78067.26</v>
      </c>
      <c r="L199" s="6">
        <v>5636.16</v>
      </c>
      <c r="M199" s="6">
        <v>10301.67</v>
      </c>
      <c r="N199" s="6">
        <v>4600.08</v>
      </c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6">
        <v>92.04</v>
      </c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8">
        <v>1314.61</v>
      </c>
      <c r="BG199" s="7"/>
      <c r="BH199" s="7"/>
      <c r="BI199" s="6">
        <v>2219.04</v>
      </c>
      <c r="BJ199" s="7"/>
      <c r="BK199" s="6">
        <v>83849.21</v>
      </c>
      <c r="BL199" s="4"/>
      <c r="BM199" s="4"/>
      <c r="BN199" s="24">
        <f>(BO199/0.045)*0.1281</f>
        <v>9678.353533333333</v>
      </c>
      <c r="BO199" s="6">
        <v>3399.89</v>
      </c>
      <c r="BP199" s="7"/>
      <c r="BQ199" s="7"/>
      <c r="BR199" s="7"/>
      <c r="BS199" s="7"/>
      <c r="BT199" s="7"/>
      <c r="BU199" s="4"/>
      <c r="BV199" s="4"/>
      <c r="BW199" s="4"/>
      <c r="BX199" s="4" t="s">
        <v>334</v>
      </c>
      <c r="BY199" s="4"/>
      <c r="BZ199" s="4"/>
      <c r="CA199" s="4"/>
      <c r="CB199" s="4"/>
      <c r="CC199" s="10">
        <f t="shared" si="10"/>
        <v>5972.14539</v>
      </c>
      <c r="CE199" s="23">
        <f t="shared" si="11"/>
        <v>99353.91892333333</v>
      </c>
    </row>
    <row r="200" spans="1:83" ht="12.75">
      <c r="A200" s="4" t="s">
        <v>598</v>
      </c>
      <c r="B200" s="4" t="s">
        <v>331</v>
      </c>
      <c r="C200" s="4" t="s">
        <v>332</v>
      </c>
      <c r="D200" s="4" t="s">
        <v>599</v>
      </c>
      <c r="G200" s="4" t="s">
        <v>80</v>
      </c>
      <c r="H200" s="5" t="s">
        <v>600</v>
      </c>
      <c r="I200" s="6">
        <v>49261</v>
      </c>
      <c r="J200" s="4" t="s">
        <v>1654</v>
      </c>
      <c r="K200" s="14">
        <v>75692.04</v>
      </c>
      <c r="L200" s="6">
        <v>5636.16</v>
      </c>
      <c r="M200" s="6">
        <v>24112.8</v>
      </c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6">
        <v>55</v>
      </c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8">
        <v>785.74</v>
      </c>
      <c r="BG200" s="7"/>
      <c r="BH200" s="7"/>
      <c r="BI200" s="6">
        <v>2513.28</v>
      </c>
      <c r="BJ200" s="7"/>
      <c r="BK200" s="6">
        <v>81310.31</v>
      </c>
      <c r="BL200" s="4"/>
      <c r="BM200" s="4"/>
      <c r="BN200" s="24">
        <f>(BQ200/0.045)*0.1281</f>
        <v>9407.863266666667</v>
      </c>
      <c r="BO200" s="7"/>
      <c r="BP200" s="7"/>
      <c r="BQ200" s="6">
        <v>3304.87</v>
      </c>
      <c r="BR200" s="7"/>
      <c r="BS200" s="7"/>
      <c r="BT200" s="7"/>
      <c r="BU200" s="4"/>
      <c r="BV200" s="4"/>
      <c r="BW200" s="4"/>
      <c r="BX200" s="4" t="s">
        <v>334</v>
      </c>
      <c r="BY200" s="4"/>
      <c r="BZ200" s="4"/>
      <c r="CA200" s="4"/>
      <c r="CB200" s="4"/>
      <c r="CC200" s="10">
        <f t="shared" si="10"/>
        <v>5790.441059999999</v>
      </c>
      <c r="CE200" s="23">
        <f t="shared" si="11"/>
        <v>96526.50432666666</v>
      </c>
    </row>
    <row r="201" spans="1:83" ht="12.75">
      <c r="A201" s="4" t="s">
        <v>601</v>
      </c>
      <c r="B201" s="4" t="s">
        <v>331</v>
      </c>
      <c r="C201" s="4" t="s">
        <v>332</v>
      </c>
      <c r="D201" s="4" t="s">
        <v>602</v>
      </c>
      <c r="G201" s="4" t="s">
        <v>80</v>
      </c>
      <c r="H201" s="5" t="s">
        <v>603</v>
      </c>
      <c r="I201" s="6">
        <v>56738</v>
      </c>
      <c r="J201" s="4" t="s">
        <v>1654</v>
      </c>
      <c r="K201" s="14">
        <v>89269.36</v>
      </c>
      <c r="L201" s="6">
        <v>3805.92</v>
      </c>
      <c r="M201" s="6">
        <v>23201.4</v>
      </c>
      <c r="N201" s="6">
        <v>4600.08</v>
      </c>
      <c r="O201" s="7"/>
      <c r="P201" s="7"/>
      <c r="Q201" s="7"/>
      <c r="R201" s="6">
        <v>1200</v>
      </c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6">
        <v>-184.33</v>
      </c>
      <c r="AP201" s="7"/>
      <c r="AQ201" s="6">
        <v>650</v>
      </c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8">
        <v>996.22</v>
      </c>
      <c r="BG201" s="7"/>
      <c r="BH201" s="7"/>
      <c r="BI201" s="6">
        <v>2458.92</v>
      </c>
      <c r="BJ201" s="7"/>
      <c r="BK201" s="6">
        <v>95954.96</v>
      </c>
      <c r="BL201" s="4"/>
      <c r="BM201" s="4"/>
      <c r="BN201" s="24">
        <f>(BO201/0.045)*0.1281</f>
        <v>11111.792533333333</v>
      </c>
      <c r="BO201" s="6">
        <v>3903.44</v>
      </c>
      <c r="BP201" s="7"/>
      <c r="BQ201" s="7"/>
      <c r="BR201" s="7"/>
      <c r="BS201" s="7"/>
      <c r="BT201" s="7"/>
      <c r="BU201" s="4"/>
      <c r="BV201" s="4"/>
      <c r="BW201" s="4"/>
      <c r="BX201" s="4" t="s">
        <v>334</v>
      </c>
      <c r="BY201" s="4"/>
      <c r="BZ201" s="4"/>
      <c r="CA201" s="4"/>
      <c r="CB201" s="4"/>
      <c r="CC201" s="10">
        <f t="shared" si="10"/>
        <v>6829.10604</v>
      </c>
      <c r="CE201" s="23">
        <f t="shared" si="11"/>
        <v>111016.17857333332</v>
      </c>
    </row>
    <row r="202" spans="1:83" ht="12.75">
      <c r="A202" s="4" t="s">
        <v>604</v>
      </c>
      <c r="B202" s="4" t="s">
        <v>331</v>
      </c>
      <c r="C202" s="4" t="s">
        <v>332</v>
      </c>
      <c r="D202" s="4" t="s">
        <v>605</v>
      </c>
      <c r="G202" s="4" t="s">
        <v>80</v>
      </c>
      <c r="H202" s="5" t="s">
        <v>606</v>
      </c>
      <c r="I202" s="6">
        <v>55148</v>
      </c>
      <c r="J202" s="4" t="s">
        <v>1654</v>
      </c>
      <c r="K202" s="14">
        <v>77519.15</v>
      </c>
      <c r="L202" s="6">
        <v>16995.6</v>
      </c>
      <c r="M202" s="6">
        <v>15456.27</v>
      </c>
      <c r="N202" s="7"/>
      <c r="O202" s="7"/>
      <c r="P202" s="7"/>
      <c r="Q202" s="6">
        <v>585.12</v>
      </c>
      <c r="R202" s="6">
        <v>1200</v>
      </c>
      <c r="S202" s="6">
        <v>1200</v>
      </c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6">
        <v>280</v>
      </c>
      <c r="AJ202" s="7"/>
      <c r="AK202" s="7"/>
      <c r="AL202" s="6">
        <v>324.96</v>
      </c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8">
        <v>923.02</v>
      </c>
      <c r="BG202" s="7"/>
      <c r="BH202" s="7"/>
      <c r="BI202" s="6">
        <v>2964.11</v>
      </c>
      <c r="BJ202" s="7"/>
      <c r="BK202" s="6">
        <v>83015.99</v>
      </c>
      <c r="BL202" s="4"/>
      <c r="BM202" s="4"/>
      <c r="BN202" s="24">
        <f>(BO202/0.045)*0.1281</f>
        <v>9200.996</v>
      </c>
      <c r="BO202" s="6">
        <v>3232.2</v>
      </c>
      <c r="BP202" s="7"/>
      <c r="BQ202" s="7"/>
      <c r="BR202" s="7"/>
      <c r="BS202" s="7"/>
      <c r="BT202" s="7"/>
      <c r="BU202" s="4"/>
      <c r="BV202" s="4"/>
      <c r="BW202" s="4"/>
      <c r="BX202" s="4" t="s">
        <v>334</v>
      </c>
      <c r="BY202" s="4"/>
      <c r="BZ202" s="4"/>
      <c r="CA202" s="4"/>
      <c r="CB202" s="4"/>
      <c r="CC202" s="10">
        <f aca="true" t="shared" si="12" ref="CC202:CC269">K202*0.0765</f>
        <v>5930.214975</v>
      </c>
      <c r="CE202" s="23">
        <f aca="true" t="shared" si="13" ref="CE202:CE269">K202+L202+BN202+CC202</f>
        <v>109645.960975</v>
      </c>
    </row>
    <row r="203" spans="1:83" ht="12.75">
      <c r="A203" s="4" t="s">
        <v>607</v>
      </c>
      <c r="B203" s="4" t="s">
        <v>331</v>
      </c>
      <c r="C203" s="4" t="s">
        <v>332</v>
      </c>
      <c r="D203" s="4" t="s">
        <v>608</v>
      </c>
      <c r="G203" s="4" t="s">
        <v>80</v>
      </c>
      <c r="H203" s="5" t="s">
        <v>362</v>
      </c>
      <c r="I203" s="6">
        <v>40311</v>
      </c>
      <c r="J203" s="4" t="s">
        <v>1654</v>
      </c>
      <c r="K203" s="14">
        <v>21779.29</v>
      </c>
      <c r="L203" s="7"/>
      <c r="M203" s="6">
        <v>5132.41</v>
      </c>
      <c r="N203" s="7"/>
      <c r="O203" s="7"/>
      <c r="P203" s="7"/>
      <c r="Q203" s="7"/>
      <c r="R203" s="7"/>
      <c r="S203" s="6">
        <v>240</v>
      </c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6">
        <v>385</v>
      </c>
      <c r="AI203" s="7"/>
      <c r="AJ203" s="7"/>
      <c r="AK203" s="7"/>
      <c r="AL203" s="6">
        <v>108.32</v>
      </c>
      <c r="AM203" s="7"/>
      <c r="AN203" s="7"/>
      <c r="AO203" s="6">
        <v>-523.26</v>
      </c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8">
        <v>348.84</v>
      </c>
      <c r="BG203" s="7"/>
      <c r="BH203" s="7"/>
      <c r="BI203" s="6">
        <v>977.28</v>
      </c>
      <c r="BJ203" s="7"/>
      <c r="BK203" s="6">
        <v>23445.41</v>
      </c>
      <c r="BL203" s="4" t="s">
        <v>176</v>
      </c>
      <c r="BM203" s="4"/>
      <c r="BN203" s="24">
        <f>(BQ203/0.045)*0.1281</f>
        <v>2789.9326</v>
      </c>
      <c r="BO203" s="7"/>
      <c r="BP203" s="7"/>
      <c r="BQ203" s="6">
        <v>980.07</v>
      </c>
      <c r="BR203" s="7"/>
      <c r="BS203" s="7"/>
      <c r="BT203" s="7"/>
      <c r="BU203" s="4"/>
      <c r="BV203" s="4"/>
      <c r="BW203" s="4"/>
      <c r="BX203" s="4" t="s">
        <v>334</v>
      </c>
      <c r="BY203" s="4"/>
      <c r="BZ203" s="4"/>
      <c r="CA203" s="4"/>
      <c r="CB203" s="4"/>
      <c r="CC203" s="10">
        <f t="shared" si="12"/>
        <v>1666.115685</v>
      </c>
      <c r="CE203" s="23">
        <f t="shared" si="13"/>
        <v>26235.338285</v>
      </c>
    </row>
    <row r="204" spans="1:83" ht="12.75">
      <c r="A204" s="4" t="s">
        <v>609</v>
      </c>
      <c r="B204" s="4" t="s">
        <v>331</v>
      </c>
      <c r="C204" s="4" t="s">
        <v>332</v>
      </c>
      <c r="D204" s="4" t="s">
        <v>420</v>
      </c>
      <c r="G204" s="4" t="s">
        <v>80</v>
      </c>
      <c r="H204" s="5" t="s">
        <v>591</v>
      </c>
      <c r="I204" s="6">
        <v>40310.92</v>
      </c>
      <c r="J204" s="4" t="s">
        <v>1654</v>
      </c>
      <c r="K204" s="14">
        <v>6103.78</v>
      </c>
      <c r="L204" s="7"/>
      <c r="M204" s="6">
        <v>1221.68</v>
      </c>
      <c r="N204" s="7"/>
      <c r="O204" s="7"/>
      <c r="P204" s="7"/>
      <c r="Q204" s="7"/>
      <c r="R204" s="7"/>
      <c r="S204" s="6">
        <v>150</v>
      </c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6">
        <v>40.62</v>
      </c>
      <c r="AM204" s="7"/>
      <c r="AN204" s="7"/>
      <c r="AO204" s="6">
        <v>-854.68</v>
      </c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8">
        <v>170.94</v>
      </c>
      <c r="BG204" s="7"/>
      <c r="BH204" s="7"/>
      <c r="BI204" s="6">
        <v>723.96</v>
      </c>
      <c r="BJ204" s="7"/>
      <c r="BK204" s="6">
        <v>6570.73</v>
      </c>
      <c r="BL204" s="4"/>
      <c r="BM204" s="4"/>
      <c r="BN204" s="24">
        <f>(BQ204/0.045)*0.1281</f>
        <v>781.8939333333334</v>
      </c>
      <c r="BO204" s="7"/>
      <c r="BP204" s="7"/>
      <c r="BQ204" s="6">
        <v>274.67</v>
      </c>
      <c r="BR204" s="7"/>
      <c r="BS204" s="7"/>
      <c r="BT204" s="7"/>
      <c r="BU204" s="4"/>
      <c r="BV204" s="4"/>
      <c r="BW204" s="4"/>
      <c r="BX204" s="4" t="s">
        <v>334</v>
      </c>
      <c r="BY204" s="4"/>
      <c r="BZ204" s="4"/>
      <c r="CA204" s="4"/>
      <c r="CB204" s="4"/>
      <c r="CC204" s="10">
        <f t="shared" si="12"/>
        <v>466.93917</v>
      </c>
      <c r="CE204" s="23">
        <f t="shared" si="13"/>
        <v>7352.613103333333</v>
      </c>
    </row>
    <row r="205" spans="1:83" ht="12.75">
      <c r="A205" s="4" t="s">
        <v>610</v>
      </c>
      <c r="B205" s="4" t="s">
        <v>331</v>
      </c>
      <c r="C205" s="4" t="s">
        <v>332</v>
      </c>
      <c r="D205" s="4" t="s">
        <v>611</v>
      </c>
      <c r="G205" s="4" t="s">
        <v>80</v>
      </c>
      <c r="H205" s="5" t="s">
        <v>612</v>
      </c>
      <c r="I205" s="6">
        <v>55148.08</v>
      </c>
      <c r="J205" s="4" t="s">
        <v>1654</v>
      </c>
      <c r="K205" s="14">
        <v>11460.25</v>
      </c>
      <c r="L205" s="6">
        <v>1174.2</v>
      </c>
      <c r="M205" s="6">
        <v>1310.4</v>
      </c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6">
        <v>275</v>
      </c>
      <c r="AI205" s="7"/>
      <c r="AJ205" s="7"/>
      <c r="AK205" s="7"/>
      <c r="AL205" s="6">
        <v>67.7</v>
      </c>
      <c r="AM205" s="7"/>
      <c r="AN205" s="7"/>
      <c r="AO205" s="6">
        <v>-1685.5</v>
      </c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8">
        <v>232.05</v>
      </c>
      <c r="BG205" s="7"/>
      <c r="BH205" s="7"/>
      <c r="BI205" s="6">
        <v>655.2</v>
      </c>
      <c r="BJ205" s="7"/>
      <c r="BK205" s="6">
        <v>12307.81</v>
      </c>
      <c r="BL205" s="4"/>
      <c r="BM205" s="4"/>
      <c r="BN205" s="24">
        <f>(BO205/0.045)*0.1281</f>
        <v>1401.6701999999998</v>
      </c>
      <c r="BO205" s="6">
        <v>492.39</v>
      </c>
      <c r="BP205" s="7"/>
      <c r="BQ205" s="7"/>
      <c r="BR205" s="7"/>
      <c r="BS205" s="7"/>
      <c r="BT205" s="7"/>
      <c r="BU205" s="4"/>
      <c r="BV205" s="4"/>
      <c r="BW205" s="4"/>
      <c r="BX205" s="4"/>
      <c r="BY205" s="4"/>
      <c r="BZ205" s="4"/>
      <c r="CA205" s="4"/>
      <c r="CB205" s="4"/>
      <c r="CC205" s="10">
        <f t="shared" si="12"/>
        <v>876.709125</v>
      </c>
      <c r="CE205" s="23">
        <f t="shared" si="13"/>
        <v>14912.829325</v>
      </c>
    </row>
    <row r="206" spans="1:83" ht="12.75">
      <c r="A206" s="4" t="s">
        <v>613</v>
      </c>
      <c r="B206" s="4" t="s">
        <v>331</v>
      </c>
      <c r="C206" s="4" t="s">
        <v>332</v>
      </c>
      <c r="D206" s="4" t="s">
        <v>398</v>
      </c>
      <c r="G206" s="4" t="s">
        <v>80</v>
      </c>
      <c r="H206" s="5" t="s">
        <v>614</v>
      </c>
      <c r="I206" s="6">
        <v>40311.18</v>
      </c>
      <c r="J206" s="4" t="s">
        <v>1654</v>
      </c>
      <c r="K206" s="14">
        <v>36057.4</v>
      </c>
      <c r="L206" s="7"/>
      <c r="M206" s="6">
        <v>8055.55</v>
      </c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6">
        <v>825</v>
      </c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8">
        <v>510.51</v>
      </c>
      <c r="BG206" s="7"/>
      <c r="BH206" s="7"/>
      <c r="BI206" s="6">
        <v>1201.2</v>
      </c>
      <c r="BJ206" s="7"/>
      <c r="BK206" s="6">
        <v>38815.87</v>
      </c>
      <c r="BL206" s="4"/>
      <c r="BM206" s="4"/>
      <c r="BN206" s="24">
        <f>(BQ206/0.045)*0.1281</f>
        <v>4618.972866666666</v>
      </c>
      <c r="BO206" s="7"/>
      <c r="BP206" s="7"/>
      <c r="BQ206" s="6">
        <v>1622.59</v>
      </c>
      <c r="BR206" s="7"/>
      <c r="BS206" s="7"/>
      <c r="BT206" s="7"/>
      <c r="BU206" s="4"/>
      <c r="BV206" s="4"/>
      <c r="BW206" s="4"/>
      <c r="BX206" s="4" t="s">
        <v>334</v>
      </c>
      <c r="BY206" s="4"/>
      <c r="BZ206" s="4"/>
      <c r="CA206" s="4"/>
      <c r="CB206" s="4"/>
      <c r="CC206" s="10">
        <f t="shared" si="12"/>
        <v>2758.3911000000003</v>
      </c>
      <c r="CE206" s="23">
        <f t="shared" si="13"/>
        <v>43434.763966666666</v>
      </c>
    </row>
    <row r="207" spans="1:83" ht="12.75">
      <c r="A207" s="4" t="s">
        <v>615</v>
      </c>
      <c r="B207" s="4" t="s">
        <v>331</v>
      </c>
      <c r="C207" s="4" t="s">
        <v>332</v>
      </c>
      <c r="D207" s="4" t="s">
        <v>120</v>
      </c>
      <c r="G207" s="4" t="s">
        <v>80</v>
      </c>
      <c r="H207" s="5" t="s">
        <v>376</v>
      </c>
      <c r="I207" s="6">
        <v>40311</v>
      </c>
      <c r="J207" s="4" t="s">
        <v>1654</v>
      </c>
      <c r="K207" s="14">
        <v>42051.02</v>
      </c>
      <c r="L207" s="6">
        <v>3287.76</v>
      </c>
      <c r="M207" s="6">
        <v>7241.01</v>
      </c>
      <c r="N207" s="7"/>
      <c r="O207" s="7"/>
      <c r="P207" s="7"/>
      <c r="Q207" s="7"/>
      <c r="R207" s="6">
        <v>880</v>
      </c>
      <c r="S207" s="6">
        <v>540</v>
      </c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6">
        <v>880</v>
      </c>
      <c r="AI207" s="7"/>
      <c r="AJ207" s="7"/>
      <c r="AK207" s="7"/>
      <c r="AL207" s="6">
        <v>239.63</v>
      </c>
      <c r="AM207" s="7"/>
      <c r="AN207" s="7"/>
      <c r="AO207" s="6">
        <v>-174.42</v>
      </c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8">
        <v>697.68</v>
      </c>
      <c r="BG207" s="7"/>
      <c r="BH207" s="7"/>
      <c r="BI207" s="6">
        <v>738.72</v>
      </c>
      <c r="BJ207" s="7"/>
      <c r="BK207" s="6">
        <v>45167.54</v>
      </c>
      <c r="BL207" s="4"/>
      <c r="BM207" s="4"/>
      <c r="BN207" s="24">
        <f>(BQ207/0.045)*0.1281</f>
        <v>5215.007933333333</v>
      </c>
      <c r="BO207" s="7"/>
      <c r="BP207" s="7"/>
      <c r="BQ207" s="6">
        <v>1831.97</v>
      </c>
      <c r="BR207" s="7"/>
      <c r="BS207" s="7"/>
      <c r="BT207" s="7"/>
      <c r="BU207" s="4"/>
      <c r="BV207" s="4"/>
      <c r="BW207" s="4"/>
      <c r="BX207" s="4" t="s">
        <v>334</v>
      </c>
      <c r="BY207" s="4"/>
      <c r="BZ207" s="4"/>
      <c r="CA207" s="4"/>
      <c r="CB207" s="4"/>
      <c r="CC207" s="10">
        <f t="shared" si="12"/>
        <v>3216.9030299999995</v>
      </c>
      <c r="CE207" s="23">
        <f t="shared" si="13"/>
        <v>53770.690963333334</v>
      </c>
    </row>
    <row r="208" spans="1:83" ht="12.75">
      <c r="A208" s="4" t="s">
        <v>616</v>
      </c>
      <c r="B208" s="4" t="s">
        <v>331</v>
      </c>
      <c r="C208" s="4" t="s">
        <v>332</v>
      </c>
      <c r="D208" s="4" t="s">
        <v>120</v>
      </c>
      <c r="G208" s="4" t="s">
        <v>80</v>
      </c>
      <c r="H208" s="5" t="s">
        <v>500</v>
      </c>
      <c r="I208" s="6">
        <v>40311</v>
      </c>
      <c r="J208" s="4" t="s">
        <v>1654</v>
      </c>
      <c r="K208" s="14">
        <v>32892</v>
      </c>
      <c r="L208" s="7"/>
      <c r="M208" s="6">
        <v>5620.41</v>
      </c>
      <c r="N208" s="7"/>
      <c r="O208" s="7"/>
      <c r="P208" s="7"/>
      <c r="Q208" s="7"/>
      <c r="R208" s="7"/>
      <c r="S208" s="6">
        <v>320</v>
      </c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6">
        <v>770</v>
      </c>
      <c r="AI208" s="7"/>
      <c r="AJ208" s="7"/>
      <c r="AK208" s="7"/>
      <c r="AL208" s="7"/>
      <c r="AM208" s="7"/>
      <c r="AN208" s="7"/>
      <c r="AO208" s="6">
        <v>-3609.24</v>
      </c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8">
        <v>516.39</v>
      </c>
      <c r="BG208" s="7"/>
      <c r="BH208" s="7"/>
      <c r="BI208" s="6">
        <v>1215</v>
      </c>
      <c r="BJ208" s="7"/>
      <c r="BK208" s="6">
        <v>35408.24</v>
      </c>
      <c r="BL208" s="4"/>
      <c r="BM208" s="4"/>
      <c r="BN208" s="24">
        <f>(BQ208/0.045)*0.1281</f>
        <v>4213.4652</v>
      </c>
      <c r="BO208" s="7"/>
      <c r="BP208" s="7"/>
      <c r="BQ208" s="6">
        <v>1480.14</v>
      </c>
      <c r="BR208" s="7"/>
      <c r="BS208" s="7"/>
      <c r="BT208" s="7"/>
      <c r="BU208" s="4"/>
      <c r="BV208" s="4"/>
      <c r="BW208" s="4"/>
      <c r="BX208" s="4" t="s">
        <v>334</v>
      </c>
      <c r="BY208" s="4"/>
      <c r="BZ208" s="4"/>
      <c r="CA208" s="4"/>
      <c r="CB208" s="4"/>
      <c r="CC208" s="10">
        <f t="shared" si="12"/>
        <v>2516.238</v>
      </c>
      <c r="CE208" s="23">
        <f t="shared" si="13"/>
        <v>39621.703199999996</v>
      </c>
    </row>
    <row r="209" spans="1:83" ht="12.75">
      <c r="A209" s="4" t="s">
        <v>617</v>
      </c>
      <c r="B209" s="4" t="s">
        <v>331</v>
      </c>
      <c r="C209" s="4" t="s">
        <v>332</v>
      </c>
      <c r="D209" s="4" t="s">
        <v>300</v>
      </c>
      <c r="G209" s="4" t="s">
        <v>80</v>
      </c>
      <c r="H209" s="5" t="s">
        <v>618</v>
      </c>
      <c r="I209" s="6">
        <v>43360.98</v>
      </c>
      <c r="J209" s="4" t="s">
        <v>1654</v>
      </c>
      <c r="K209" s="14">
        <v>23789.03</v>
      </c>
      <c r="L209" s="6">
        <v>1155.63</v>
      </c>
      <c r="M209" s="6">
        <v>6943.29</v>
      </c>
      <c r="N209" s="7"/>
      <c r="O209" s="7"/>
      <c r="P209" s="7"/>
      <c r="Q209" s="6">
        <v>170.66</v>
      </c>
      <c r="R209" s="7"/>
      <c r="S209" s="6">
        <v>350</v>
      </c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6">
        <v>94.78</v>
      </c>
      <c r="AM209" s="7"/>
      <c r="AN209" s="7"/>
      <c r="AO209" s="6">
        <v>-743.24</v>
      </c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8">
        <v>371.62</v>
      </c>
      <c r="BG209" s="7"/>
      <c r="BH209" s="7"/>
      <c r="BI209" s="6">
        <v>1311.6</v>
      </c>
      <c r="BJ209" s="7"/>
      <c r="BK209" s="6">
        <v>25576.54</v>
      </c>
      <c r="BL209" s="4"/>
      <c r="BM209" s="4"/>
      <c r="BN209" s="24">
        <f>(BQ209/0.045)*0.1281</f>
        <v>2993.1845999999996</v>
      </c>
      <c r="BO209" s="7"/>
      <c r="BP209" s="7"/>
      <c r="BQ209" s="6">
        <v>1051.47</v>
      </c>
      <c r="BR209" s="7"/>
      <c r="BS209" s="7"/>
      <c r="BT209" s="7"/>
      <c r="BU209" s="4"/>
      <c r="BV209" s="4"/>
      <c r="BW209" s="4"/>
      <c r="BX209" s="4" t="s">
        <v>334</v>
      </c>
      <c r="BY209" s="4"/>
      <c r="BZ209" s="4"/>
      <c r="CA209" s="4"/>
      <c r="CB209" s="4"/>
      <c r="CC209" s="10">
        <f t="shared" si="12"/>
        <v>1819.8607949999998</v>
      </c>
      <c r="CE209" s="23">
        <f t="shared" si="13"/>
        <v>29757.705395</v>
      </c>
    </row>
    <row r="210" spans="1:83" ht="12.75">
      <c r="A210" s="4" t="s">
        <v>619</v>
      </c>
      <c r="B210" s="4" t="s">
        <v>331</v>
      </c>
      <c r="C210" s="4" t="s">
        <v>332</v>
      </c>
      <c r="D210" s="4" t="s">
        <v>620</v>
      </c>
      <c r="G210" s="4" t="s">
        <v>80</v>
      </c>
      <c r="H210" s="5" t="s">
        <v>621</v>
      </c>
      <c r="I210" s="6">
        <v>40310.92</v>
      </c>
      <c r="J210" s="4" t="s">
        <v>1654</v>
      </c>
      <c r="K210" s="14">
        <v>155.06</v>
      </c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6">
        <v>-1395.36</v>
      </c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6">
        <v>166.92</v>
      </c>
      <c r="BL210" s="4"/>
      <c r="BM210" s="4"/>
      <c r="BN210" s="24"/>
      <c r="BO210" s="7"/>
      <c r="BP210" s="7"/>
      <c r="BQ210" s="7"/>
      <c r="BR210" s="7"/>
      <c r="BS210" s="7"/>
      <c r="BT210" s="7"/>
      <c r="BU210" s="4"/>
      <c r="BV210" s="4"/>
      <c r="BW210" s="4"/>
      <c r="BX210" s="4"/>
      <c r="BY210" s="4"/>
      <c r="BZ210" s="4"/>
      <c r="CA210" s="4"/>
      <c r="CB210" s="4"/>
      <c r="CC210" s="10">
        <f t="shared" si="12"/>
        <v>11.86209</v>
      </c>
      <c r="CE210" s="23">
        <f t="shared" si="13"/>
        <v>166.92209</v>
      </c>
    </row>
    <row r="211" spans="1:83" ht="12.75">
      <c r="A211" s="4" t="s">
        <v>622</v>
      </c>
      <c r="B211" s="4" t="s">
        <v>331</v>
      </c>
      <c r="C211" s="4" t="s">
        <v>332</v>
      </c>
      <c r="D211" s="4" t="s">
        <v>623</v>
      </c>
      <c r="G211" s="4" t="s">
        <v>80</v>
      </c>
      <c r="H211" s="5" t="s">
        <v>624</v>
      </c>
      <c r="I211" s="6">
        <v>51650</v>
      </c>
      <c r="J211" s="4" t="s">
        <v>1654</v>
      </c>
      <c r="K211" s="14">
        <v>29166.44</v>
      </c>
      <c r="L211" s="6">
        <v>2113.56</v>
      </c>
      <c r="M211" s="6">
        <v>4651.01</v>
      </c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6">
        <v>280</v>
      </c>
      <c r="AJ211" s="7"/>
      <c r="AK211" s="7"/>
      <c r="AL211" s="6">
        <v>121.86</v>
      </c>
      <c r="AM211" s="7"/>
      <c r="AN211" s="7"/>
      <c r="AO211" s="6">
        <v>-863.26</v>
      </c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8">
        <v>428.24</v>
      </c>
      <c r="BG211" s="7"/>
      <c r="BH211" s="7"/>
      <c r="BI211" s="6">
        <v>609.36</v>
      </c>
      <c r="BJ211" s="7"/>
      <c r="BK211" s="6">
        <v>31326.76</v>
      </c>
      <c r="BL211" s="4"/>
      <c r="BM211" s="4"/>
      <c r="BN211" s="24">
        <f>(BO211/0.045)*0.1281</f>
        <v>3617.3732</v>
      </c>
      <c r="BO211" s="6">
        <v>1270.74</v>
      </c>
      <c r="BP211" s="7"/>
      <c r="BQ211" s="7"/>
      <c r="BR211" s="7"/>
      <c r="BS211" s="7"/>
      <c r="BT211" s="7"/>
      <c r="BU211" s="4"/>
      <c r="BV211" s="4"/>
      <c r="BW211" s="4"/>
      <c r="BX211" s="4" t="s">
        <v>334</v>
      </c>
      <c r="BY211" s="4"/>
      <c r="BZ211" s="4"/>
      <c r="CA211" s="4"/>
      <c r="CB211" s="4"/>
      <c r="CC211" s="10">
        <f t="shared" si="12"/>
        <v>2231.2326599999997</v>
      </c>
      <c r="CE211" s="23">
        <f t="shared" si="13"/>
        <v>37128.60586</v>
      </c>
    </row>
    <row r="212" spans="1:83" ht="12.75">
      <c r="A212" s="4" t="s">
        <v>625</v>
      </c>
      <c r="B212" s="4" t="s">
        <v>331</v>
      </c>
      <c r="C212" s="4" t="s">
        <v>332</v>
      </c>
      <c r="D212" s="4" t="s">
        <v>626</v>
      </c>
      <c r="G212" s="4" t="s">
        <v>80</v>
      </c>
      <c r="H212" s="5" t="s">
        <v>627</v>
      </c>
      <c r="I212" s="6">
        <v>55148.08</v>
      </c>
      <c r="J212" s="4" t="s">
        <v>1654</v>
      </c>
      <c r="K212" s="14">
        <v>1348</v>
      </c>
      <c r="L212" s="6">
        <v>234.84</v>
      </c>
      <c r="M212" s="6">
        <v>325.8</v>
      </c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6">
        <v>55</v>
      </c>
      <c r="AI212" s="7"/>
      <c r="AJ212" s="7"/>
      <c r="AK212" s="7"/>
      <c r="AL212" s="7"/>
      <c r="AM212" s="7"/>
      <c r="AN212" s="7"/>
      <c r="AO212" s="6">
        <v>-1153.88</v>
      </c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6">
        <v>1451.13</v>
      </c>
      <c r="BL212" s="4"/>
      <c r="BM212" s="4"/>
      <c r="BN212" s="24">
        <f>(BO212/0.045)*0.1281</f>
        <v>172.6788</v>
      </c>
      <c r="BO212" s="6">
        <v>60.66</v>
      </c>
      <c r="BP212" s="7"/>
      <c r="BQ212" s="7"/>
      <c r="BR212" s="7"/>
      <c r="BS212" s="7"/>
      <c r="BT212" s="7"/>
      <c r="BU212" s="4"/>
      <c r="BV212" s="4"/>
      <c r="BW212" s="4"/>
      <c r="BX212" s="4" t="s">
        <v>334</v>
      </c>
      <c r="BY212" s="4"/>
      <c r="BZ212" s="4"/>
      <c r="CA212" s="4"/>
      <c r="CB212" s="4"/>
      <c r="CC212" s="10">
        <f t="shared" si="12"/>
        <v>103.122</v>
      </c>
      <c r="CE212" s="23">
        <f t="shared" si="13"/>
        <v>1858.6408</v>
      </c>
    </row>
    <row r="213" spans="1:83" ht="12.75">
      <c r="A213" s="4" t="s">
        <v>628</v>
      </c>
      <c r="B213" s="4" t="s">
        <v>331</v>
      </c>
      <c r="C213" s="4" t="s">
        <v>332</v>
      </c>
      <c r="D213" s="4" t="s">
        <v>356</v>
      </c>
      <c r="G213" s="4" t="s">
        <v>80</v>
      </c>
      <c r="H213" s="5" t="s">
        <v>376</v>
      </c>
      <c r="I213" s="6">
        <v>40310.92</v>
      </c>
      <c r="J213" s="4" t="s">
        <v>1654</v>
      </c>
      <c r="K213" s="14">
        <v>13158.58</v>
      </c>
      <c r="L213" s="7"/>
      <c r="M213" s="6">
        <v>3123.65</v>
      </c>
      <c r="N213" s="7"/>
      <c r="O213" s="7"/>
      <c r="P213" s="7"/>
      <c r="Q213" s="7"/>
      <c r="R213" s="6">
        <v>170</v>
      </c>
      <c r="S213" s="6">
        <v>165</v>
      </c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6">
        <v>74.47</v>
      </c>
      <c r="AM213" s="7"/>
      <c r="AN213" s="7"/>
      <c r="AO213" s="6">
        <v>-1351.84</v>
      </c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8">
        <v>168.98</v>
      </c>
      <c r="BG213" s="7"/>
      <c r="BH213" s="7"/>
      <c r="BI213" s="6">
        <v>477.12</v>
      </c>
      <c r="BJ213" s="7"/>
      <c r="BK213" s="6">
        <v>14165.22</v>
      </c>
      <c r="BL213" s="4"/>
      <c r="BM213" s="4"/>
      <c r="BN213" s="24">
        <f>(BQ213/0.045)*0.1281</f>
        <v>1685.6251999999997</v>
      </c>
      <c r="BO213" s="7"/>
      <c r="BP213" s="7"/>
      <c r="BQ213" s="6">
        <v>592.14</v>
      </c>
      <c r="BR213" s="7"/>
      <c r="BS213" s="7"/>
      <c r="BT213" s="7"/>
      <c r="BU213" s="4"/>
      <c r="BV213" s="4"/>
      <c r="BW213" s="4"/>
      <c r="BX213" s="4" t="s">
        <v>334</v>
      </c>
      <c r="BY213" s="4"/>
      <c r="BZ213" s="4"/>
      <c r="CA213" s="4"/>
      <c r="CB213" s="4"/>
      <c r="CC213" s="10">
        <f t="shared" si="12"/>
        <v>1006.63137</v>
      </c>
      <c r="CE213" s="23">
        <f t="shared" si="13"/>
        <v>15850.83657</v>
      </c>
    </row>
    <row r="214" spans="1:83" ht="12.75">
      <c r="A214" s="4" t="s">
        <v>629</v>
      </c>
      <c r="B214" s="4" t="s">
        <v>331</v>
      </c>
      <c r="C214" s="4" t="s">
        <v>332</v>
      </c>
      <c r="D214" s="4" t="s">
        <v>522</v>
      </c>
      <c r="G214" s="4" t="s">
        <v>80</v>
      </c>
      <c r="H214" s="5" t="s">
        <v>630</v>
      </c>
      <c r="I214" s="6">
        <v>55944</v>
      </c>
      <c r="J214" s="4" t="s">
        <v>1654</v>
      </c>
      <c r="K214" s="14">
        <v>29592.1</v>
      </c>
      <c r="L214" s="6">
        <v>1636.44</v>
      </c>
      <c r="M214" s="7"/>
      <c r="N214" s="7"/>
      <c r="O214" s="7"/>
      <c r="P214" s="7"/>
      <c r="Q214" s="7"/>
      <c r="R214" s="7"/>
      <c r="S214" s="6">
        <v>180</v>
      </c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6">
        <v>330</v>
      </c>
      <c r="AI214" s="7"/>
      <c r="AJ214" s="7"/>
      <c r="AK214" s="7"/>
      <c r="AL214" s="7"/>
      <c r="AM214" s="7"/>
      <c r="AN214" s="7"/>
      <c r="AO214" s="6">
        <v>-473.96</v>
      </c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8">
        <v>473.96</v>
      </c>
      <c r="BG214" s="7"/>
      <c r="BH214" s="7"/>
      <c r="BI214" s="6">
        <v>989.64</v>
      </c>
      <c r="BJ214" s="7"/>
      <c r="BK214" s="6">
        <v>31801.72</v>
      </c>
      <c r="BL214" s="4"/>
      <c r="BM214" s="4"/>
      <c r="BN214" s="24">
        <f>(BO214/0.045)*0.1281</f>
        <v>3700.0404</v>
      </c>
      <c r="BO214" s="6">
        <v>1299.78</v>
      </c>
      <c r="BP214" s="7"/>
      <c r="BQ214" s="7"/>
      <c r="BR214" s="7"/>
      <c r="BS214" s="7"/>
      <c r="BT214" s="7"/>
      <c r="BU214" s="4"/>
      <c r="BV214" s="4"/>
      <c r="BW214" s="4"/>
      <c r="BX214" s="4"/>
      <c r="BY214" s="4"/>
      <c r="BZ214" s="4"/>
      <c r="CA214" s="4"/>
      <c r="CB214" s="4"/>
      <c r="CC214" s="10">
        <f t="shared" si="12"/>
        <v>2263.79565</v>
      </c>
      <c r="CE214" s="23">
        <f t="shared" si="13"/>
        <v>37192.37605</v>
      </c>
    </row>
    <row r="215" spans="1:83" ht="12.75">
      <c r="A215" s="4" t="s">
        <v>631</v>
      </c>
      <c r="B215" s="4" t="s">
        <v>331</v>
      </c>
      <c r="C215" s="4" t="s">
        <v>332</v>
      </c>
      <c r="D215" s="4" t="s">
        <v>632</v>
      </c>
      <c r="G215" s="4" t="s">
        <v>80</v>
      </c>
      <c r="H215" s="5" t="s">
        <v>633</v>
      </c>
      <c r="I215" s="6">
        <v>67104</v>
      </c>
      <c r="J215" s="4" t="s">
        <v>1654</v>
      </c>
      <c r="K215" s="14">
        <v>83125.68</v>
      </c>
      <c r="L215" s="6">
        <v>4839.6</v>
      </c>
      <c r="M215" s="6">
        <v>11369.56</v>
      </c>
      <c r="N215" s="7"/>
      <c r="O215" s="6">
        <v>4074.96</v>
      </c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6">
        <v>162.48</v>
      </c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8">
        <v>621.78</v>
      </c>
      <c r="BG215" s="7"/>
      <c r="BH215" s="7"/>
      <c r="BI215" s="6">
        <v>1302.48</v>
      </c>
      <c r="BJ215" s="7"/>
      <c r="BK215" s="6">
        <v>89328.81</v>
      </c>
      <c r="BL215" s="4"/>
      <c r="BM215" s="4"/>
      <c r="BN215" s="24">
        <f>(BO215/0.045)*0.1281</f>
        <v>6977.4077333333325</v>
      </c>
      <c r="BO215" s="6">
        <v>2451.08</v>
      </c>
      <c r="BP215" s="7"/>
      <c r="BQ215" s="7"/>
      <c r="BR215" s="7"/>
      <c r="BS215" s="7"/>
      <c r="BT215" s="7"/>
      <c r="BU215" s="4"/>
      <c r="BV215" s="4"/>
      <c r="BW215" s="4"/>
      <c r="BX215" s="4" t="s">
        <v>334</v>
      </c>
      <c r="BY215" s="4"/>
      <c r="BZ215" s="4"/>
      <c r="CA215" s="4"/>
      <c r="CB215" s="4"/>
      <c r="CC215" s="10">
        <f t="shared" si="12"/>
        <v>6359.114519999999</v>
      </c>
      <c r="CE215" s="23">
        <f t="shared" si="13"/>
        <v>101301.80225333333</v>
      </c>
    </row>
    <row r="216" spans="1:83" ht="12.75">
      <c r="A216" s="4" t="s">
        <v>634</v>
      </c>
      <c r="B216" s="4" t="s">
        <v>331</v>
      </c>
      <c r="C216" s="4" t="s">
        <v>332</v>
      </c>
      <c r="D216" s="4" t="s">
        <v>635</v>
      </c>
      <c r="G216" s="4" t="s">
        <v>80</v>
      </c>
      <c r="H216" s="5" t="s">
        <v>636</v>
      </c>
      <c r="I216" s="6">
        <v>90247</v>
      </c>
      <c r="J216" s="4" t="s">
        <v>1654</v>
      </c>
      <c r="K216" s="14">
        <v>32636.76</v>
      </c>
      <c r="L216" s="7"/>
      <c r="M216" s="7"/>
      <c r="N216" s="7"/>
      <c r="O216" s="6">
        <v>1018.74</v>
      </c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6">
        <v>-2814.95</v>
      </c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8">
        <v>393.13</v>
      </c>
      <c r="BG216" s="7"/>
      <c r="BH216" s="7"/>
      <c r="BI216" s="6">
        <v>1122.72</v>
      </c>
      <c r="BJ216" s="7"/>
      <c r="BK216" s="6">
        <v>35133.47</v>
      </c>
      <c r="BL216" s="4"/>
      <c r="BM216" s="4"/>
      <c r="BN216" s="24">
        <f>(BO216/0.045)*0.1281</f>
        <v>2270.2166666666667</v>
      </c>
      <c r="BO216" s="6">
        <v>797.5</v>
      </c>
      <c r="BP216" s="7"/>
      <c r="BQ216" s="7"/>
      <c r="BR216" s="7"/>
      <c r="BS216" s="7"/>
      <c r="BT216" s="7"/>
      <c r="BU216" s="4"/>
      <c r="BV216" s="4"/>
      <c r="BW216" s="4"/>
      <c r="BX216" s="4" t="s">
        <v>334</v>
      </c>
      <c r="BY216" s="4"/>
      <c r="BZ216" s="4"/>
      <c r="CA216" s="4"/>
      <c r="CB216" s="4"/>
      <c r="CC216" s="10">
        <f t="shared" si="12"/>
        <v>2496.7121399999996</v>
      </c>
      <c r="CE216" s="23">
        <f t="shared" si="13"/>
        <v>37403.68880666666</v>
      </c>
    </row>
    <row r="217" spans="1:83" ht="12.75">
      <c r="A217" s="4" t="s">
        <v>637</v>
      </c>
      <c r="B217" s="4" t="s">
        <v>331</v>
      </c>
      <c r="C217" s="4" t="s">
        <v>332</v>
      </c>
      <c r="D217" s="4" t="s">
        <v>638</v>
      </c>
      <c r="G217" s="4" t="s">
        <v>80</v>
      </c>
      <c r="H217" s="5" t="s">
        <v>606</v>
      </c>
      <c r="I217" s="6">
        <v>55944</v>
      </c>
      <c r="J217" s="4" t="s">
        <v>1654</v>
      </c>
      <c r="K217" s="14">
        <v>35615.59</v>
      </c>
      <c r="L217" s="6">
        <v>4392.45</v>
      </c>
      <c r="M217" s="6">
        <v>5815.18</v>
      </c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6">
        <v>275</v>
      </c>
      <c r="AI217" s="7"/>
      <c r="AJ217" s="7"/>
      <c r="AK217" s="7"/>
      <c r="AL217" s="7"/>
      <c r="AM217" s="7"/>
      <c r="AN217" s="7"/>
      <c r="AO217" s="6">
        <v>-1410.91</v>
      </c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8">
        <v>457.3</v>
      </c>
      <c r="BG217" s="7"/>
      <c r="BH217" s="7"/>
      <c r="BI217" s="6">
        <v>2289.84</v>
      </c>
      <c r="BJ217" s="7"/>
      <c r="BK217" s="6">
        <v>38179.85</v>
      </c>
      <c r="BL217" s="4"/>
      <c r="BM217" s="4"/>
      <c r="BN217" s="24">
        <f>(BO217/0.045)*0.1281</f>
        <v>4293.911999999999</v>
      </c>
      <c r="BO217" s="6">
        <v>1508.4</v>
      </c>
      <c r="BP217" s="7"/>
      <c r="BQ217" s="7"/>
      <c r="BR217" s="7"/>
      <c r="BS217" s="7"/>
      <c r="BT217" s="7"/>
      <c r="BU217" s="4"/>
      <c r="BV217" s="4"/>
      <c r="BW217" s="4"/>
      <c r="BX217" s="4" t="s">
        <v>334</v>
      </c>
      <c r="BY217" s="4"/>
      <c r="BZ217" s="4"/>
      <c r="CA217" s="4"/>
      <c r="CB217" s="4"/>
      <c r="CC217" s="10">
        <f t="shared" si="12"/>
        <v>2724.5926349999995</v>
      </c>
      <c r="CE217" s="23">
        <f t="shared" si="13"/>
        <v>47026.54463499999</v>
      </c>
    </row>
    <row r="218" spans="1:83" ht="12.75">
      <c r="A218" s="4" t="s">
        <v>640</v>
      </c>
      <c r="B218" s="4" t="s">
        <v>331</v>
      </c>
      <c r="C218" s="4" t="s">
        <v>332</v>
      </c>
      <c r="D218" s="4" t="s">
        <v>420</v>
      </c>
      <c r="G218" s="4" t="s">
        <v>80</v>
      </c>
      <c r="H218" s="5" t="s">
        <v>418</v>
      </c>
      <c r="I218" s="6">
        <v>40310.92</v>
      </c>
      <c r="J218" s="4" t="s">
        <v>1654</v>
      </c>
      <c r="K218" s="14">
        <v>45621.4</v>
      </c>
      <c r="L218" s="6">
        <v>5646.2</v>
      </c>
      <c r="M218" s="6">
        <v>11080.5</v>
      </c>
      <c r="N218" s="7"/>
      <c r="O218" s="7"/>
      <c r="P218" s="7"/>
      <c r="Q218" s="7"/>
      <c r="R218" s="7"/>
      <c r="S218" s="6">
        <v>900</v>
      </c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6">
        <v>243.72</v>
      </c>
      <c r="AM218" s="7"/>
      <c r="AN218" s="7"/>
      <c r="AO218" s="6">
        <v>-373.51</v>
      </c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8">
        <v>352.76</v>
      </c>
      <c r="BG218" s="7"/>
      <c r="BH218" s="7"/>
      <c r="BI218" s="6">
        <v>1494</v>
      </c>
      <c r="BJ218" s="7"/>
      <c r="BK218" s="6">
        <v>48965.16</v>
      </c>
      <c r="BL218" s="4"/>
      <c r="BM218" s="4"/>
      <c r="BN218" s="24">
        <f>(BQ218/0.045)*0.1281</f>
        <v>5599.137133333334</v>
      </c>
      <c r="BO218" s="7"/>
      <c r="BP218" s="7"/>
      <c r="BQ218" s="6">
        <v>1966.91</v>
      </c>
      <c r="BR218" s="7"/>
      <c r="BS218" s="7"/>
      <c r="BT218" s="7"/>
      <c r="BU218" s="4"/>
      <c r="BV218" s="4"/>
      <c r="BW218" s="4"/>
      <c r="BX218" s="4" t="s">
        <v>334</v>
      </c>
      <c r="BY218" s="4"/>
      <c r="BZ218" s="4"/>
      <c r="CA218" s="4"/>
      <c r="CB218" s="4"/>
      <c r="CC218" s="10">
        <f t="shared" si="12"/>
        <v>3490.0371</v>
      </c>
      <c r="CE218" s="23">
        <f t="shared" si="13"/>
        <v>60356.77423333333</v>
      </c>
    </row>
    <row r="219" spans="1:83" ht="12.75">
      <c r="A219" s="4" t="s">
        <v>641</v>
      </c>
      <c r="B219" s="4" t="s">
        <v>331</v>
      </c>
      <c r="C219" s="4" t="s">
        <v>332</v>
      </c>
      <c r="D219" s="4" t="s">
        <v>420</v>
      </c>
      <c r="G219" s="4" t="s">
        <v>80</v>
      </c>
      <c r="H219" s="5" t="s">
        <v>642</v>
      </c>
      <c r="I219" s="6">
        <v>40311</v>
      </c>
      <c r="J219" s="4" t="s">
        <v>1654</v>
      </c>
      <c r="K219" s="14">
        <v>1715.15</v>
      </c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8">
        <v>164.73</v>
      </c>
      <c r="BG219" s="7"/>
      <c r="BH219" s="7"/>
      <c r="BI219" s="7"/>
      <c r="BJ219" s="7"/>
      <c r="BK219" s="6">
        <v>1846.36</v>
      </c>
      <c r="BL219" s="4"/>
      <c r="BM219" s="4"/>
      <c r="BN219" s="24">
        <f>(BQ219/0.045)*0.1281</f>
        <v>219.70573333333334</v>
      </c>
      <c r="BO219" s="7"/>
      <c r="BP219" s="7"/>
      <c r="BQ219" s="6">
        <v>77.18</v>
      </c>
      <c r="BR219" s="7"/>
      <c r="BS219" s="7"/>
      <c r="BT219" s="7"/>
      <c r="BU219" s="4"/>
      <c r="BV219" s="4"/>
      <c r="BW219" s="4"/>
      <c r="BX219" s="4" t="s">
        <v>334</v>
      </c>
      <c r="BY219" s="4"/>
      <c r="BZ219" s="4"/>
      <c r="CA219" s="4"/>
      <c r="CB219" s="4"/>
      <c r="CC219" s="10">
        <f t="shared" si="12"/>
        <v>131.208975</v>
      </c>
      <c r="CE219" s="23">
        <f t="shared" si="13"/>
        <v>2066.0647083333333</v>
      </c>
    </row>
    <row r="220" spans="1:83" ht="12.75">
      <c r="A220" s="4" t="s">
        <v>643</v>
      </c>
      <c r="B220" s="4" t="s">
        <v>331</v>
      </c>
      <c r="C220" s="4" t="s">
        <v>332</v>
      </c>
      <c r="D220" s="4" t="s">
        <v>644</v>
      </c>
      <c r="G220" s="4" t="s">
        <v>80</v>
      </c>
      <c r="H220" s="5" t="s">
        <v>645</v>
      </c>
      <c r="I220" s="6">
        <v>59922</v>
      </c>
      <c r="J220" s="4" t="s">
        <v>1654</v>
      </c>
      <c r="K220" s="14">
        <v>99851.63</v>
      </c>
      <c r="L220" s="6">
        <v>16995.6</v>
      </c>
      <c r="M220" s="6">
        <v>29787.37</v>
      </c>
      <c r="N220" s="6">
        <v>2779.22</v>
      </c>
      <c r="O220" s="7"/>
      <c r="P220" s="7"/>
      <c r="Q220" s="7"/>
      <c r="R220" s="6">
        <v>1200</v>
      </c>
      <c r="S220" s="6">
        <v>720</v>
      </c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6">
        <v>1265</v>
      </c>
      <c r="AI220" s="7"/>
      <c r="AJ220" s="7"/>
      <c r="AK220" s="7"/>
      <c r="AL220" s="7"/>
      <c r="AM220" s="7"/>
      <c r="AN220" s="7"/>
      <c r="AO220" s="7"/>
      <c r="AP220" s="7"/>
      <c r="AQ220" s="6">
        <v>650</v>
      </c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8">
        <v>790.59</v>
      </c>
      <c r="BG220" s="7"/>
      <c r="BH220" s="7"/>
      <c r="BI220" s="6">
        <v>3287.76</v>
      </c>
      <c r="BJ220" s="7"/>
      <c r="BK220" s="6">
        <v>106901.66</v>
      </c>
      <c r="BL220" s="4"/>
      <c r="BM220" s="4"/>
      <c r="BN220" s="24">
        <f aca="true" t="shared" si="14" ref="BN220:BN227">(BO220/0.045)*0.1281</f>
        <v>11721.890133333332</v>
      </c>
      <c r="BO220" s="6">
        <v>4117.76</v>
      </c>
      <c r="BP220" s="7"/>
      <c r="BQ220" s="7"/>
      <c r="BR220" s="7"/>
      <c r="BS220" s="7"/>
      <c r="BT220" s="7"/>
      <c r="BU220" s="4"/>
      <c r="BV220" s="4"/>
      <c r="BW220" s="4"/>
      <c r="BX220" s="4" t="s">
        <v>334</v>
      </c>
      <c r="BY220" s="4"/>
      <c r="BZ220" s="4"/>
      <c r="CA220" s="4"/>
      <c r="CB220" s="4"/>
      <c r="CC220" s="10">
        <f t="shared" si="12"/>
        <v>7638.649695</v>
      </c>
      <c r="CE220" s="23">
        <f t="shared" si="13"/>
        <v>136207.76982833334</v>
      </c>
    </row>
    <row r="221" spans="1:83" ht="12.75">
      <c r="A221" s="4" t="s">
        <v>646</v>
      </c>
      <c r="B221" s="4" t="s">
        <v>331</v>
      </c>
      <c r="C221" s="4" t="s">
        <v>332</v>
      </c>
      <c r="D221" s="4" t="s">
        <v>647</v>
      </c>
      <c r="G221" s="4" t="s">
        <v>80</v>
      </c>
      <c r="H221" s="5" t="s">
        <v>648</v>
      </c>
      <c r="I221" s="6">
        <v>55944</v>
      </c>
      <c r="J221" s="4" t="s">
        <v>1654</v>
      </c>
      <c r="K221" s="14">
        <v>106276.04</v>
      </c>
      <c r="L221" s="6">
        <v>9679.2</v>
      </c>
      <c r="M221" s="6">
        <v>41278.92</v>
      </c>
      <c r="N221" s="6">
        <v>4600.08</v>
      </c>
      <c r="O221" s="7"/>
      <c r="P221" s="7"/>
      <c r="Q221" s="6">
        <v>585.12</v>
      </c>
      <c r="R221" s="6">
        <v>1200</v>
      </c>
      <c r="S221" s="6">
        <v>1200</v>
      </c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6">
        <v>55</v>
      </c>
      <c r="AI221" s="6">
        <v>805</v>
      </c>
      <c r="AJ221" s="7"/>
      <c r="AK221" s="7"/>
      <c r="AL221" s="6">
        <v>324.96</v>
      </c>
      <c r="AM221" s="7"/>
      <c r="AN221" s="7"/>
      <c r="AO221" s="6">
        <v>-2114.86</v>
      </c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8">
        <v>257.3</v>
      </c>
      <c r="BG221" s="7"/>
      <c r="BH221" s="7"/>
      <c r="BI221" s="6">
        <v>2186.76</v>
      </c>
      <c r="BJ221" s="7"/>
      <c r="BK221" s="6">
        <v>114062.64</v>
      </c>
      <c r="BL221" s="4"/>
      <c r="BM221" s="4"/>
      <c r="BN221" s="24">
        <f t="shared" si="14"/>
        <v>13035.199799999999</v>
      </c>
      <c r="BO221" s="6">
        <v>4579.11</v>
      </c>
      <c r="BP221" s="7"/>
      <c r="BQ221" s="7"/>
      <c r="BR221" s="7"/>
      <c r="BS221" s="7"/>
      <c r="BT221" s="7"/>
      <c r="BU221" s="4"/>
      <c r="BV221" s="4"/>
      <c r="BW221" s="4"/>
      <c r="BX221" s="4" t="s">
        <v>334</v>
      </c>
      <c r="BY221" s="4"/>
      <c r="BZ221" s="4"/>
      <c r="CA221" s="4"/>
      <c r="CB221" s="4"/>
      <c r="CC221" s="10">
        <f t="shared" si="12"/>
        <v>8130.11706</v>
      </c>
      <c r="CE221" s="23">
        <f t="shared" si="13"/>
        <v>137120.55685999998</v>
      </c>
    </row>
    <row r="222" spans="1:83" ht="12.75">
      <c r="A222" s="4" t="s">
        <v>649</v>
      </c>
      <c r="B222" s="4" t="s">
        <v>331</v>
      </c>
      <c r="C222" s="4" t="s">
        <v>332</v>
      </c>
      <c r="D222" s="4" t="s">
        <v>650</v>
      </c>
      <c r="G222" s="4" t="s">
        <v>80</v>
      </c>
      <c r="H222" s="5" t="s">
        <v>651</v>
      </c>
      <c r="I222" s="6">
        <v>55148</v>
      </c>
      <c r="J222" s="4" t="s">
        <v>1654</v>
      </c>
      <c r="K222" s="14">
        <v>80363.64</v>
      </c>
      <c r="L222" s="6">
        <v>5636.16</v>
      </c>
      <c r="M222" s="6">
        <v>19452.97</v>
      </c>
      <c r="N222" s="6">
        <v>2760.05</v>
      </c>
      <c r="O222" s="7"/>
      <c r="P222" s="7"/>
      <c r="Q222" s="6">
        <v>585.12</v>
      </c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6">
        <v>324.96</v>
      </c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8">
        <v>1191.62</v>
      </c>
      <c r="BG222" s="7"/>
      <c r="BH222" s="7"/>
      <c r="BI222" s="6">
        <v>1644.72</v>
      </c>
      <c r="BJ222" s="7"/>
      <c r="BK222" s="6">
        <v>86271.05</v>
      </c>
      <c r="BL222" s="4"/>
      <c r="BM222" s="4"/>
      <c r="BN222" s="24">
        <f t="shared" si="14"/>
        <v>9888.409066666667</v>
      </c>
      <c r="BO222" s="6">
        <v>3473.68</v>
      </c>
      <c r="BP222" s="7"/>
      <c r="BQ222" s="7"/>
      <c r="BR222" s="7"/>
      <c r="BS222" s="7"/>
      <c r="BT222" s="7"/>
      <c r="BU222" s="4"/>
      <c r="BV222" s="4"/>
      <c r="BW222" s="4"/>
      <c r="BX222" s="4" t="s">
        <v>334</v>
      </c>
      <c r="BY222" s="4"/>
      <c r="BZ222" s="4"/>
      <c r="CA222" s="4"/>
      <c r="CB222" s="4"/>
      <c r="CC222" s="10">
        <f t="shared" si="12"/>
        <v>6147.8184599999995</v>
      </c>
      <c r="CE222" s="23">
        <f t="shared" si="13"/>
        <v>102036.02752666666</v>
      </c>
    </row>
    <row r="223" spans="1:83" ht="12.75">
      <c r="A223" s="4" t="s">
        <v>652</v>
      </c>
      <c r="B223" s="4" t="s">
        <v>331</v>
      </c>
      <c r="C223" s="4" t="s">
        <v>332</v>
      </c>
      <c r="D223" s="4" t="s">
        <v>653</v>
      </c>
      <c r="G223" s="4" t="s">
        <v>80</v>
      </c>
      <c r="H223" s="5" t="s">
        <v>654</v>
      </c>
      <c r="I223" s="6">
        <v>57535</v>
      </c>
      <c r="J223" s="4" t="s">
        <v>1654</v>
      </c>
      <c r="K223" s="14">
        <v>77693.37</v>
      </c>
      <c r="L223" s="6">
        <v>5479.2</v>
      </c>
      <c r="M223" s="6">
        <v>14348.66</v>
      </c>
      <c r="N223" s="7"/>
      <c r="O223" s="7"/>
      <c r="P223" s="7"/>
      <c r="Q223" s="7"/>
      <c r="R223" s="6">
        <v>1200</v>
      </c>
      <c r="S223" s="6">
        <v>720</v>
      </c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6">
        <v>324.96</v>
      </c>
      <c r="AM223" s="7"/>
      <c r="AN223" s="7"/>
      <c r="AO223" s="7"/>
      <c r="AP223" s="7"/>
      <c r="AQ223" s="6">
        <v>650</v>
      </c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8">
        <v>471.16</v>
      </c>
      <c r="BG223" s="7"/>
      <c r="BH223" s="7"/>
      <c r="BI223" s="6">
        <v>3014.28</v>
      </c>
      <c r="BJ223" s="7"/>
      <c r="BK223" s="6">
        <v>83397.19</v>
      </c>
      <c r="BL223" s="4"/>
      <c r="BM223" s="4"/>
      <c r="BN223" s="24">
        <f t="shared" si="14"/>
        <v>9464.2842</v>
      </c>
      <c r="BO223" s="6">
        <v>3324.69</v>
      </c>
      <c r="BP223" s="7"/>
      <c r="BQ223" s="7"/>
      <c r="BR223" s="7"/>
      <c r="BS223" s="7"/>
      <c r="BT223" s="7"/>
      <c r="BU223" s="4"/>
      <c r="BV223" s="4"/>
      <c r="BW223" s="4"/>
      <c r="BX223" s="4" t="s">
        <v>334</v>
      </c>
      <c r="BY223" s="4"/>
      <c r="BZ223" s="4"/>
      <c r="CA223" s="4"/>
      <c r="CB223" s="4"/>
      <c r="CC223" s="10">
        <f t="shared" si="12"/>
        <v>5943.542804999999</v>
      </c>
      <c r="CE223" s="23">
        <f t="shared" si="13"/>
        <v>98580.39700499999</v>
      </c>
    </row>
    <row r="224" spans="1:83" ht="12.75">
      <c r="A224" s="4" t="s">
        <v>655</v>
      </c>
      <c r="B224" s="4" t="s">
        <v>331</v>
      </c>
      <c r="C224" s="4" t="s">
        <v>332</v>
      </c>
      <c r="D224" s="4" t="s">
        <v>656</v>
      </c>
      <c r="G224" s="4" t="s">
        <v>80</v>
      </c>
      <c r="H224" s="5" t="s">
        <v>657</v>
      </c>
      <c r="I224" s="6">
        <v>57535</v>
      </c>
      <c r="J224" s="4" t="s">
        <v>1654</v>
      </c>
      <c r="K224" s="14">
        <v>121288.35</v>
      </c>
      <c r="L224" s="6">
        <v>16546.56</v>
      </c>
      <c r="M224" s="6">
        <v>55629.9</v>
      </c>
      <c r="N224" s="6">
        <v>2779.22</v>
      </c>
      <c r="O224" s="7"/>
      <c r="P224" s="7"/>
      <c r="Q224" s="7"/>
      <c r="R224" s="6">
        <v>1200</v>
      </c>
      <c r="S224" s="6">
        <v>720</v>
      </c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6">
        <v>440</v>
      </c>
      <c r="AI224" s="7"/>
      <c r="AJ224" s="7"/>
      <c r="AK224" s="7"/>
      <c r="AL224" s="7"/>
      <c r="AM224" s="7"/>
      <c r="AN224" s="7"/>
      <c r="AO224" s="7"/>
      <c r="AP224" s="7"/>
      <c r="AQ224" s="6">
        <v>650</v>
      </c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8">
        <v>998.24</v>
      </c>
      <c r="BG224" s="7"/>
      <c r="BH224" s="7"/>
      <c r="BI224" s="6">
        <v>1385.76</v>
      </c>
      <c r="BJ224" s="7"/>
      <c r="BK224" s="6">
        <v>129997.68</v>
      </c>
      <c r="BL224" s="4"/>
      <c r="BM224" s="4"/>
      <c r="BN224" s="24">
        <f t="shared" si="14"/>
        <v>14500.5784</v>
      </c>
      <c r="BO224" s="6">
        <v>5093.88</v>
      </c>
      <c r="BP224" s="7"/>
      <c r="BQ224" s="7"/>
      <c r="BR224" s="7"/>
      <c r="BS224" s="7"/>
      <c r="BT224" s="7"/>
      <c r="BU224" s="4"/>
      <c r="BV224" s="4"/>
      <c r="BW224" s="4"/>
      <c r="BX224" s="4" t="s">
        <v>334</v>
      </c>
      <c r="BY224" s="4"/>
      <c r="BZ224" s="4"/>
      <c r="CA224" s="4"/>
      <c r="CB224" s="4"/>
      <c r="CC224" s="10">
        <f t="shared" si="12"/>
        <v>9278.558775</v>
      </c>
      <c r="CE224" s="23">
        <f t="shared" si="13"/>
        <v>161614.047175</v>
      </c>
    </row>
    <row r="225" spans="1:83" ht="12.75">
      <c r="A225" s="4" t="s">
        <v>658</v>
      </c>
      <c r="B225" s="4" t="s">
        <v>331</v>
      </c>
      <c r="C225" s="4" t="s">
        <v>332</v>
      </c>
      <c r="D225" s="4" t="s">
        <v>659</v>
      </c>
      <c r="G225" s="4" t="s">
        <v>80</v>
      </c>
      <c r="H225" s="5" t="s">
        <v>660</v>
      </c>
      <c r="I225" s="6">
        <v>55944</v>
      </c>
      <c r="J225" s="4" t="s">
        <v>1654</v>
      </c>
      <c r="K225" s="14">
        <v>70543.5</v>
      </c>
      <c r="L225" s="6">
        <v>5479.2</v>
      </c>
      <c r="M225" s="6">
        <v>6801.38</v>
      </c>
      <c r="N225" s="6">
        <v>4600.08</v>
      </c>
      <c r="O225" s="7"/>
      <c r="P225" s="7"/>
      <c r="Q225" s="7"/>
      <c r="R225" s="7"/>
      <c r="S225" s="6">
        <v>720</v>
      </c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8">
        <v>1988.83</v>
      </c>
      <c r="BG225" s="7"/>
      <c r="BH225" s="7"/>
      <c r="BI225" s="6">
        <v>709.92</v>
      </c>
      <c r="BJ225" s="7"/>
      <c r="BK225" s="6">
        <v>75523.68</v>
      </c>
      <c r="BL225" s="4"/>
      <c r="BM225" s="4"/>
      <c r="BN225" s="24">
        <f t="shared" si="14"/>
        <v>8339.423866666666</v>
      </c>
      <c r="BO225" s="6">
        <v>2929.54</v>
      </c>
      <c r="BP225" s="7"/>
      <c r="BQ225" s="7"/>
      <c r="BR225" s="7"/>
      <c r="BS225" s="7"/>
      <c r="BT225" s="7"/>
      <c r="BU225" s="4"/>
      <c r="BV225" s="4"/>
      <c r="BW225" s="4"/>
      <c r="BX225" s="4" t="s">
        <v>334</v>
      </c>
      <c r="BY225" s="4"/>
      <c r="BZ225" s="4"/>
      <c r="CA225" s="4"/>
      <c r="CB225" s="4"/>
      <c r="CC225" s="10">
        <f t="shared" si="12"/>
        <v>5396.5777499999995</v>
      </c>
      <c r="CE225" s="23">
        <f t="shared" si="13"/>
        <v>89758.70161666666</v>
      </c>
    </row>
    <row r="226" spans="1:83" ht="12.75">
      <c r="A226" s="4" t="s">
        <v>661</v>
      </c>
      <c r="B226" s="4" t="s">
        <v>331</v>
      </c>
      <c r="C226" s="4" t="s">
        <v>332</v>
      </c>
      <c r="D226" s="4" t="s">
        <v>639</v>
      </c>
      <c r="G226" s="4" t="s">
        <v>80</v>
      </c>
      <c r="H226" s="5" t="s">
        <v>662</v>
      </c>
      <c r="I226" s="6">
        <v>55940</v>
      </c>
      <c r="J226" s="4" t="s">
        <v>1654</v>
      </c>
      <c r="K226" s="14">
        <v>79819.03</v>
      </c>
      <c r="L226" s="6">
        <v>5479.2</v>
      </c>
      <c r="M226" s="6">
        <v>19795.03</v>
      </c>
      <c r="N226" s="7"/>
      <c r="O226" s="7"/>
      <c r="P226" s="7"/>
      <c r="Q226" s="7"/>
      <c r="R226" s="6">
        <v>1200</v>
      </c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6">
        <v>324.96</v>
      </c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8">
        <v>1486.72</v>
      </c>
      <c r="BG226" s="7"/>
      <c r="BH226" s="7"/>
      <c r="BI226" s="6">
        <v>1129.86</v>
      </c>
      <c r="BJ226" s="7"/>
      <c r="BK226" s="6">
        <v>85738.97</v>
      </c>
      <c r="BL226" s="4"/>
      <c r="BM226" s="4"/>
      <c r="BN226" s="24">
        <f t="shared" si="14"/>
        <v>9909.4744</v>
      </c>
      <c r="BO226" s="6">
        <v>3481.08</v>
      </c>
      <c r="BP226" s="7"/>
      <c r="BQ226" s="7"/>
      <c r="BR226" s="7"/>
      <c r="BS226" s="7"/>
      <c r="BT226" s="7"/>
      <c r="BU226" s="4"/>
      <c r="BV226" s="4"/>
      <c r="BW226" s="4"/>
      <c r="BX226" s="4" t="s">
        <v>334</v>
      </c>
      <c r="BY226" s="4"/>
      <c r="BZ226" s="4"/>
      <c r="CA226" s="4"/>
      <c r="CB226" s="4"/>
      <c r="CC226" s="10">
        <f t="shared" si="12"/>
        <v>6106.155795</v>
      </c>
      <c r="CE226" s="23">
        <f t="shared" si="13"/>
        <v>101313.86019499999</v>
      </c>
    </row>
    <row r="227" spans="1:83" ht="12.75">
      <c r="A227" s="4" t="s">
        <v>663</v>
      </c>
      <c r="B227" s="4" t="s">
        <v>331</v>
      </c>
      <c r="C227" s="4" t="s">
        <v>332</v>
      </c>
      <c r="D227" s="4" t="s">
        <v>588</v>
      </c>
      <c r="G227" s="4" t="s">
        <v>80</v>
      </c>
      <c r="H227" s="5" t="s">
        <v>664</v>
      </c>
      <c r="I227" s="6">
        <v>58329</v>
      </c>
      <c r="J227" s="4" t="s">
        <v>1654</v>
      </c>
      <c r="K227" s="14">
        <v>75467.82</v>
      </c>
      <c r="L227" s="6">
        <v>9679.2</v>
      </c>
      <c r="M227" s="6">
        <v>16077.03</v>
      </c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6">
        <v>324.96</v>
      </c>
      <c r="AM227" s="7"/>
      <c r="AN227" s="7"/>
      <c r="AO227" s="6">
        <v>-1847.41</v>
      </c>
      <c r="AP227" s="7"/>
      <c r="AQ227" s="6">
        <v>650</v>
      </c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8">
        <v>1431.4</v>
      </c>
      <c r="BG227" s="7"/>
      <c r="BH227" s="7"/>
      <c r="BI227" s="6">
        <v>670.56</v>
      </c>
      <c r="BJ227" s="7"/>
      <c r="BK227" s="6">
        <v>80932.48</v>
      </c>
      <c r="BL227" s="4"/>
      <c r="BM227" s="4"/>
      <c r="BN227" s="24">
        <f t="shared" si="14"/>
        <v>9063.815133333334</v>
      </c>
      <c r="BO227" s="6">
        <v>3184.01</v>
      </c>
      <c r="BP227" s="7"/>
      <c r="BQ227" s="7"/>
      <c r="BR227" s="7"/>
      <c r="BS227" s="7"/>
      <c r="BT227" s="7"/>
      <c r="BU227" s="4"/>
      <c r="BV227" s="4"/>
      <c r="BW227" s="4"/>
      <c r="BX227" s="4" t="s">
        <v>334</v>
      </c>
      <c r="BY227" s="4"/>
      <c r="BZ227" s="4"/>
      <c r="CA227" s="4"/>
      <c r="CB227" s="4"/>
      <c r="CC227" s="10">
        <f t="shared" si="12"/>
        <v>5773.28823</v>
      </c>
      <c r="CE227" s="23">
        <f t="shared" si="13"/>
        <v>99984.12336333335</v>
      </c>
    </row>
    <row r="228" spans="1:80" ht="12.75">
      <c r="A228" s="4"/>
      <c r="B228" s="4"/>
      <c r="C228" s="4"/>
      <c r="D228" s="4"/>
      <c r="G228" s="4"/>
      <c r="H228" s="5"/>
      <c r="I228" s="6"/>
      <c r="J228" s="4"/>
      <c r="K228" s="14"/>
      <c r="L228" s="6"/>
      <c r="M228" s="6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6"/>
      <c r="AM228" s="7"/>
      <c r="AN228" s="7"/>
      <c r="AO228" s="6"/>
      <c r="AP228" s="7"/>
      <c r="AQ228" s="6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8"/>
      <c r="BG228" s="7"/>
      <c r="BH228" s="7"/>
      <c r="BI228" s="6"/>
      <c r="BJ228" s="7"/>
      <c r="BK228" s="6"/>
      <c r="BL228" s="4"/>
      <c r="BM228" s="4"/>
      <c r="BN228" s="24"/>
      <c r="BO228" s="6"/>
      <c r="BP228" s="7"/>
      <c r="BQ228" s="7"/>
      <c r="BR228" s="7"/>
      <c r="BS228" s="7"/>
      <c r="BT228" s="7"/>
      <c r="BU228" s="4"/>
      <c r="BV228" s="4"/>
      <c r="BW228" s="4"/>
      <c r="BX228" s="4"/>
      <c r="BY228" s="4"/>
      <c r="BZ228" s="4"/>
      <c r="CA228" s="4"/>
      <c r="CB228" s="4"/>
    </row>
    <row r="229" spans="1:83" ht="12.75">
      <c r="A229" s="4" t="s">
        <v>665</v>
      </c>
      <c r="B229" s="4" t="s">
        <v>667</v>
      </c>
      <c r="C229" s="4" t="s">
        <v>668</v>
      </c>
      <c r="D229" s="4" t="s">
        <v>666</v>
      </c>
      <c r="G229" s="4" t="s">
        <v>69</v>
      </c>
      <c r="H229" s="5" t="s">
        <v>306</v>
      </c>
      <c r="I229" s="7"/>
      <c r="J229" s="16" t="s">
        <v>1655</v>
      </c>
      <c r="K229" s="14">
        <v>10998</v>
      </c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6">
        <v>11839.34</v>
      </c>
      <c r="BL229" s="4"/>
      <c r="BM229" s="4"/>
      <c r="BN229" s="24"/>
      <c r="BO229" s="7"/>
      <c r="BP229" s="7"/>
      <c r="BQ229" s="7"/>
      <c r="BR229" s="7"/>
      <c r="BS229" s="7"/>
      <c r="BT229" s="7"/>
      <c r="BU229" s="4"/>
      <c r="BV229" s="4"/>
      <c r="BW229" s="4"/>
      <c r="BX229" s="4"/>
      <c r="BY229" s="4"/>
      <c r="BZ229" s="4"/>
      <c r="CA229" s="4"/>
      <c r="CB229" s="4"/>
      <c r="CC229" s="10">
        <f t="shared" si="12"/>
        <v>841.347</v>
      </c>
      <c r="CE229" s="23">
        <f t="shared" si="13"/>
        <v>11839.347</v>
      </c>
    </row>
    <row r="230" spans="1:83" ht="12.75">
      <c r="A230" s="4" t="s">
        <v>669</v>
      </c>
      <c r="B230" s="4" t="s">
        <v>667</v>
      </c>
      <c r="C230" s="4" t="s">
        <v>1692</v>
      </c>
      <c r="D230" s="4" t="s">
        <v>670</v>
      </c>
      <c r="G230" s="4" t="s">
        <v>80</v>
      </c>
      <c r="H230" s="5" t="s">
        <v>671</v>
      </c>
      <c r="I230" s="6">
        <v>50695.06</v>
      </c>
      <c r="J230" s="4" t="s">
        <v>1654</v>
      </c>
      <c r="K230" s="14">
        <v>51895.06</v>
      </c>
      <c r="L230" s="6">
        <v>9679.2</v>
      </c>
      <c r="M230" s="7"/>
      <c r="N230" s="7"/>
      <c r="O230" s="7"/>
      <c r="P230" s="7"/>
      <c r="Q230" s="7"/>
      <c r="R230" s="7"/>
      <c r="S230" s="6">
        <v>1200</v>
      </c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6">
        <v>55618.18</v>
      </c>
      <c r="BL230" s="4"/>
      <c r="BM230" s="4"/>
      <c r="BN230" s="24">
        <f>(BO230/0.045)*0.1281</f>
        <v>6234.313866666666</v>
      </c>
      <c r="BO230" s="6">
        <v>2190.04</v>
      </c>
      <c r="BP230" s="7"/>
      <c r="BQ230" s="7"/>
      <c r="BR230" s="7"/>
      <c r="BS230" s="7"/>
      <c r="BT230" s="7"/>
      <c r="BU230" s="4"/>
      <c r="BV230" s="4"/>
      <c r="BW230" s="4"/>
      <c r="BX230" s="4"/>
      <c r="BY230" s="4"/>
      <c r="BZ230" s="4"/>
      <c r="CA230" s="4"/>
      <c r="CB230" s="4"/>
      <c r="CC230" s="10">
        <f t="shared" si="12"/>
        <v>3969.9720899999998</v>
      </c>
      <c r="CE230" s="23">
        <f t="shared" si="13"/>
        <v>71778.54595666665</v>
      </c>
    </row>
    <row r="231" spans="1:83" ht="12.75">
      <c r="A231" s="4" t="s">
        <v>672</v>
      </c>
      <c r="B231" s="4" t="s">
        <v>667</v>
      </c>
      <c r="C231" s="4" t="s">
        <v>1693</v>
      </c>
      <c r="D231" s="4" t="s">
        <v>673</v>
      </c>
      <c r="G231" s="4" t="s">
        <v>80</v>
      </c>
      <c r="H231" s="5" t="s">
        <v>674</v>
      </c>
      <c r="I231" s="6">
        <v>59001.02</v>
      </c>
      <c r="J231" s="4" t="s">
        <v>1654</v>
      </c>
      <c r="K231" s="14">
        <v>59001.02</v>
      </c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6">
        <v>63514.36</v>
      </c>
      <c r="BL231" s="4"/>
      <c r="BM231" s="4"/>
      <c r="BN231" s="24">
        <f>(BO231/0.045)*0.1281</f>
        <v>7558.241599999999</v>
      </c>
      <c r="BO231" s="6">
        <v>2655.12</v>
      </c>
      <c r="BP231" s="7"/>
      <c r="BQ231" s="7"/>
      <c r="BR231" s="7"/>
      <c r="BS231" s="7"/>
      <c r="BT231" s="7"/>
      <c r="BU231" s="4"/>
      <c r="BV231" s="4"/>
      <c r="BW231" s="4"/>
      <c r="BX231" s="4"/>
      <c r="BY231" s="4"/>
      <c r="BZ231" s="4"/>
      <c r="CA231" s="4"/>
      <c r="CB231" s="4"/>
      <c r="CC231" s="10">
        <f t="shared" si="12"/>
        <v>4513.57803</v>
      </c>
      <c r="CE231" s="23">
        <f t="shared" si="13"/>
        <v>71072.83963</v>
      </c>
    </row>
    <row r="232" spans="1:83" ht="12.75">
      <c r="A232" s="4" t="s">
        <v>675</v>
      </c>
      <c r="B232" s="4" t="s">
        <v>667</v>
      </c>
      <c r="C232" s="4" t="s">
        <v>1664</v>
      </c>
      <c r="D232" s="4" t="s">
        <v>676</v>
      </c>
      <c r="G232" s="4" t="s">
        <v>80</v>
      </c>
      <c r="H232" s="5" t="s">
        <v>677</v>
      </c>
      <c r="I232" s="6">
        <v>42248</v>
      </c>
      <c r="J232" s="4" t="s">
        <v>1654</v>
      </c>
      <c r="K232" s="14">
        <v>40181.82</v>
      </c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6">
        <v>43255.88</v>
      </c>
      <c r="BL232" s="4"/>
      <c r="BM232" s="4"/>
      <c r="BN232" s="24">
        <f>(BO232/0.045)*0.1281</f>
        <v>5147.114933333333</v>
      </c>
      <c r="BO232" s="6">
        <v>1808.12</v>
      </c>
      <c r="BP232" s="7"/>
      <c r="BQ232" s="7"/>
      <c r="BR232" s="7"/>
      <c r="BS232" s="7"/>
      <c r="BT232" s="7"/>
      <c r="BU232" s="4"/>
      <c r="BV232" s="4"/>
      <c r="BW232" s="4"/>
      <c r="BX232" s="4"/>
      <c r="BY232" s="4"/>
      <c r="BZ232" s="4"/>
      <c r="CA232" s="4"/>
      <c r="CB232" s="4"/>
      <c r="CC232" s="10">
        <f t="shared" si="12"/>
        <v>3073.9092299999998</v>
      </c>
      <c r="CE232" s="23">
        <f t="shared" si="13"/>
        <v>48402.84416333333</v>
      </c>
    </row>
    <row r="233" spans="1:83" ht="12.75">
      <c r="A233" s="4" t="s">
        <v>678</v>
      </c>
      <c r="B233" s="4" t="s">
        <v>667</v>
      </c>
      <c r="C233" s="4" t="s">
        <v>680</v>
      </c>
      <c r="D233" s="4" t="s">
        <v>679</v>
      </c>
      <c r="G233" s="4" t="s">
        <v>80</v>
      </c>
      <c r="H233" s="5" t="s">
        <v>681</v>
      </c>
      <c r="I233" s="6">
        <v>55000</v>
      </c>
      <c r="J233" s="4" t="s">
        <v>1654</v>
      </c>
      <c r="K233" s="14">
        <v>53726.64</v>
      </c>
      <c r="L233" s="6">
        <v>16995.6</v>
      </c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6">
        <v>56960.67</v>
      </c>
      <c r="BL233" s="4"/>
      <c r="BM233" s="4"/>
      <c r="BN233" s="24">
        <f>(BO233/0.045)*0.1281</f>
        <v>5390.647266666667</v>
      </c>
      <c r="BO233" s="6">
        <v>1893.67</v>
      </c>
      <c r="BP233" s="7"/>
      <c r="BQ233" s="7"/>
      <c r="BR233" s="7"/>
      <c r="BS233" s="7"/>
      <c r="BT233" s="7"/>
      <c r="BU233" s="4"/>
      <c r="BV233" s="4"/>
      <c r="BW233" s="4"/>
      <c r="BX233" s="4"/>
      <c r="BY233" s="4"/>
      <c r="BZ233" s="4"/>
      <c r="CA233" s="4"/>
      <c r="CB233" s="4"/>
      <c r="CC233" s="10">
        <f t="shared" si="12"/>
        <v>4110.08796</v>
      </c>
      <c r="CE233" s="23">
        <f t="shared" si="13"/>
        <v>80222.97522666666</v>
      </c>
    </row>
    <row r="234" spans="1:83" ht="12.75">
      <c r="A234" s="4" t="s">
        <v>682</v>
      </c>
      <c r="B234" s="4" t="s">
        <v>667</v>
      </c>
      <c r="C234" s="4" t="s">
        <v>103</v>
      </c>
      <c r="D234" s="4" t="s">
        <v>683</v>
      </c>
      <c r="G234" s="4" t="s">
        <v>69</v>
      </c>
      <c r="H234" s="5" t="s">
        <v>684</v>
      </c>
      <c r="I234" s="7"/>
      <c r="J234" s="4" t="s">
        <v>1655</v>
      </c>
      <c r="K234" s="14">
        <v>4604.88</v>
      </c>
      <c r="L234" s="7"/>
      <c r="M234" s="6">
        <v>6.38</v>
      </c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6">
        <v>4957.16</v>
      </c>
      <c r="BL234" s="4" t="s">
        <v>685</v>
      </c>
      <c r="BM234" s="4"/>
      <c r="BN234" s="24"/>
      <c r="BO234" s="7"/>
      <c r="BP234" s="7"/>
      <c r="BQ234" s="7"/>
      <c r="BR234" s="7"/>
      <c r="BS234" s="7"/>
      <c r="BT234" s="7"/>
      <c r="BU234" s="4"/>
      <c r="BV234" s="4"/>
      <c r="BW234" s="4"/>
      <c r="BX234" s="4"/>
      <c r="BY234" s="4"/>
      <c r="BZ234" s="4"/>
      <c r="CA234" s="4"/>
      <c r="CB234" s="4"/>
      <c r="CC234" s="10">
        <f t="shared" si="12"/>
        <v>352.27332</v>
      </c>
      <c r="CE234" s="23">
        <f t="shared" si="13"/>
        <v>4957.15332</v>
      </c>
    </row>
    <row r="235" spans="1:83" ht="12.75">
      <c r="A235" s="4" t="s">
        <v>686</v>
      </c>
      <c r="B235" s="4" t="s">
        <v>667</v>
      </c>
      <c r="C235" s="4" t="s">
        <v>688</v>
      </c>
      <c r="D235" s="4" t="s">
        <v>687</v>
      </c>
      <c r="G235" s="4" t="s">
        <v>69</v>
      </c>
      <c r="H235" s="5" t="s">
        <v>133</v>
      </c>
      <c r="I235" s="7"/>
      <c r="J235" s="4" t="s">
        <v>1655</v>
      </c>
      <c r="K235" s="14">
        <v>25775</v>
      </c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6">
        <v>27746.82</v>
      </c>
      <c r="BL235" s="4"/>
      <c r="BM235" s="4"/>
      <c r="BN235" s="24">
        <f>(BO235/0.045)*0.1281</f>
        <v>3301.7917333333335</v>
      </c>
      <c r="BO235" s="6">
        <v>1159.88</v>
      </c>
      <c r="BP235" s="7"/>
      <c r="BQ235" s="7"/>
      <c r="BR235" s="7"/>
      <c r="BS235" s="7"/>
      <c r="BT235" s="7"/>
      <c r="BU235" s="4"/>
      <c r="BV235" s="4"/>
      <c r="BW235" s="4"/>
      <c r="BX235" s="4"/>
      <c r="BY235" s="4"/>
      <c r="BZ235" s="4"/>
      <c r="CA235" s="4"/>
      <c r="CB235" s="4"/>
      <c r="CC235" s="10">
        <f t="shared" si="12"/>
        <v>1971.7875</v>
      </c>
      <c r="CE235" s="23">
        <f t="shared" si="13"/>
        <v>31048.57923333333</v>
      </c>
    </row>
    <row r="236" spans="1:83" ht="12.75">
      <c r="A236" s="4" t="s">
        <v>689</v>
      </c>
      <c r="B236" s="4" t="s">
        <v>667</v>
      </c>
      <c r="C236" s="4" t="s">
        <v>110</v>
      </c>
      <c r="D236" s="4" t="s">
        <v>690</v>
      </c>
      <c r="G236" s="4" t="s">
        <v>69</v>
      </c>
      <c r="H236" s="5" t="s">
        <v>306</v>
      </c>
      <c r="I236" s="6">
        <v>0</v>
      </c>
      <c r="J236" s="4" t="s">
        <v>1655</v>
      </c>
      <c r="K236" s="14">
        <v>7323</v>
      </c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6">
        <v>7883.24</v>
      </c>
      <c r="BL236" s="4"/>
      <c r="BM236" s="4"/>
      <c r="BN236" s="24"/>
      <c r="BO236" s="7"/>
      <c r="BP236" s="7"/>
      <c r="BQ236" s="7"/>
      <c r="BR236" s="7"/>
      <c r="BS236" s="7"/>
      <c r="BT236" s="7"/>
      <c r="BU236" s="4"/>
      <c r="BV236" s="4"/>
      <c r="BW236" s="4"/>
      <c r="BX236" s="4"/>
      <c r="BY236" s="4"/>
      <c r="BZ236" s="4"/>
      <c r="CA236" s="4"/>
      <c r="CB236" s="4"/>
      <c r="CC236" s="10">
        <f t="shared" si="12"/>
        <v>560.2094999999999</v>
      </c>
      <c r="CE236" s="23">
        <f t="shared" si="13"/>
        <v>7883.2095</v>
      </c>
    </row>
    <row r="237" spans="1:83" ht="12.75">
      <c r="A237" s="4" t="s">
        <v>691</v>
      </c>
      <c r="B237" s="4" t="s">
        <v>667</v>
      </c>
      <c r="C237" s="4" t="s">
        <v>668</v>
      </c>
      <c r="D237" s="4" t="s">
        <v>514</v>
      </c>
      <c r="G237" s="4" t="s">
        <v>69</v>
      </c>
      <c r="H237" s="5" t="s">
        <v>306</v>
      </c>
      <c r="I237" s="7"/>
      <c r="J237" s="4" t="s">
        <v>1655</v>
      </c>
      <c r="K237" s="14">
        <v>8475</v>
      </c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6">
        <v>9123.34</v>
      </c>
      <c r="BL237" s="4"/>
      <c r="BM237" s="4"/>
      <c r="BN237" s="24"/>
      <c r="BO237" s="7"/>
      <c r="BP237" s="7"/>
      <c r="BQ237" s="7"/>
      <c r="BR237" s="7"/>
      <c r="BS237" s="7"/>
      <c r="BT237" s="7"/>
      <c r="BU237" s="4"/>
      <c r="BV237" s="4"/>
      <c r="BW237" s="4"/>
      <c r="BX237" s="4"/>
      <c r="BY237" s="4"/>
      <c r="BZ237" s="4"/>
      <c r="CA237" s="4"/>
      <c r="CB237" s="4"/>
      <c r="CC237" s="10">
        <f t="shared" si="12"/>
        <v>648.3375</v>
      </c>
      <c r="CE237" s="23">
        <f t="shared" si="13"/>
        <v>9123.3375</v>
      </c>
    </row>
    <row r="238" spans="1:83" ht="12.75" customHeight="1">
      <c r="A238" s="4" t="s">
        <v>692</v>
      </c>
      <c r="B238" s="4" t="s">
        <v>667</v>
      </c>
      <c r="C238" s="4" t="s">
        <v>1694</v>
      </c>
      <c r="D238" s="4" t="s">
        <v>436</v>
      </c>
      <c r="G238" s="4" t="s">
        <v>80</v>
      </c>
      <c r="H238" s="5" t="s">
        <v>693</v>
      </c>
      <c r="I238" s="6">
        <v>42247.92</v>
      </c>
      <c r="J238" s="4" t="s">
        <v>1654</v>
      </c>
      <c r="K238" s="14">
        <v>19211.58</v>
      </c>
      <c r="L238" s="7"/>
      <c r="M238" s="7"/>
      <c r="N238" s="7"/>
      <c r="O238" s="7"/>
      <c r="P238" s="7"/>
      <c r="Q238" s="7"/>
      <c r="R238" s="7"/>
      <c r="S238" s="6">
        <v>525</v>
      </c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6">
        <v>-812.46</v>
      </c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6">
        <v>20681.35</v>
      </c>
      <c r="BL238" s="4"/>
      <c r="BM238" s="4"/>
      <c r="BN238" s="24">
        <f>(BO238/0.045)*0.1281</f>
        <v>2460.9718</v>
      </c>
      <c r="BO238" s="6">
        <v>864.51</v>
      </c>
      <c r="BP238" s="7"/>
      <c r="BQ238" s="7"/>
      <c r="BR238" s="7"/>
      <c r="BS238" s="7"/>
      <c r="BT238" s="7"/>
      <c r="BU238" s="4"/>
      <c r="BV238" s="4"/>
      <c r="BW238" s="4"/>
      <c r="BX238" s="4"/>
      <c r="BY238" s="4"/>
      <c r="BZ238" s="4"/>
      <c r="CA238" s="4"/>
      <c r="CB238" s="4"/>
      <c r="CC238" s="10">
        <f t="shared" si="12"/>
        <v>1469.68587</v>
      </c>
      <c r="CE238" s="23">
        <f t="shared" si="13"/>
        <v>23142.237670000002</v>
      </c>
    </row>
    <row r="239" spans="1:83" ht="12.75">
      <c r="A239" s="4" t="s">
        <v>694</v>
      </c>
      <c r="B239" s="4" t="s">
        <v>667</v>
      </c>
      <c r="C239" s="4" t="s">
        <v>1681</v>
      </c>
      <c r="D239" s="4" t="s">
        <v>687</v>
      </c>
      <c r="G239" s="4" t="s">
        <v>69</v>
      </c>
      <c r="H239" s="5" t="s">
        <v>695</v>
      </c>
      <c r="I239" s="6">
        <v>29250</v>
      </c>
      <c r="J239" s="4" t="s">
        <v>1654</v>
      </c>
      <c r="K239" s="14">
        <v>28950</v>
      </c>
      <c r="L239" s="6">
        <v>1744.38</v>
      </c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6">
        <v>31104.51</v>
      </c>
      <c r="BL239" s="4"/>
      <c r="BM239" s="4"/>
      <c r="BN239" s="24">
        <f>(BQ239/0.045)*0.1281</f>
        <v>3608.0645999999997</v>
      </c>
      <c r="BO239" s="7"/>
      <c r="BP239" s="7"/>
      <c r="BQ239" s="6">
        <v>1267.47</v>
      </c>
      <c r="BR239" s="7"/>
      <c r="BS239" s="7"/>
      <c r="BT239" s="7"/>
      <c r="BU239" s="4"/>
      <c r="BV239" s="4"/>
      <c r="BW239" s="4"/>
      <c r="BX239" s="4"/>
      <c r="BY239" s="4"/>
      <c r="BZ239" s="4"/>
      <c r="CA239" s="4"/>
      <c r="CB239" s="4"/>
      <c r="CC239" s="10">
        <f t="shared" si="12"/>
        <v>2214.675</v>
      </c>
      <c r="CE239" s="23">
        <f t="shared" si="13"/>
        <v>36517.119600000005</v>
      </c>
    </row>
    <row r="240" spans="1:80" ht="12.75">
      <c r="A240" s="4"/>
      <c r="B240" s="4"/>
      <c r="C240" s="4"/>
      <c r="D240" s="4"/>
      <c r="G240" s="4"/>
      <c r="H240" s="5"/>
      <c r="I240" s="6"/>
      <c r="J240" s="4"/>
      <c r="K240" s="14"/>
      <c r="L240" s="6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6"/>
      <c r="BL240" s="4"/>
      <c r="BM240" s="4"/>
      <c r="BN240" s="24"/>
      <c r="BO240" s="7"/>
      <c r="BP240" s="7"/>
      <c r="BQ240" s="6"/>
      <c r="BR240" s="7"/>
      <c r="BS240" s="7"/>
      <c r="BT240" s="7"/>
      <c r="BU240" s="4"/>
      <c r="BV240" s="4"/>
      <c r="BW240" s="4"/>
      <c r="BX240" s="4"/>
      <c r="BY240" s="4"/>
      <c r="BZ240" s="4"/>
      <c r="CA240" s="4"/>
      <c r="CB240" s="4"/>
    </row>
    <row r="241" spans="1:83" ht="12.75">
      <c r="A241" s="4" t="s">
        <v>696</v>
      </c>
      <c r="B241" s="4" t="s">
        <v>698</v>
      </c>
      <c r="C241" s="4" t="s">
        <v>1695</v>
      </c>
      <c r="D241" s="4" t="s">
        <v>697</v>
      </c>
      <c r="G241" s="4" t="s">
        <v>80</v>
      </c>
      <c r="H241" s="5" t="s">
        <v>699</v>
      </c>
      <c r="I241" s="6">
        <v>94280</v>
      </c>
      <c r="J241" s="4" t="s">
        <v>1654</v>
      </c>
      <c r="K241" s="14">
        <v>89756.73</v>
      </c>
      <c r="L241" s="6">
        <v>16995.6</v>
      </c>
      <c r="M241" s="7"/>
      <c r="N241" s="7"/>
      <c r="O241" s="7"/>
      <c r="P241" s="7"/>
      <c r="Q241" s="7"/>
      <c r="R241" s="7"/>
      <c r="S241" s="6">
        <v>720</v>
      </c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6">
        <v>650</v>
      </c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6">
        <v>96042.47</v>
      </c>
      <c r="BL241" s="4"/>
      <c r="BM241" s="4"/>
      <c r="BN241" s="24">
        <f>(BO241/0.045)*0.1281</f>
        <v>10442.1142</v>
      </c>
      <c r="BO241" s="6">
        <v>3668.19</v>
      </c>
      <c r="BP241" s="7"/>
      <c r="BQ241" s="7"/>
      <c r="BR241" s="7"/>
      <c r="BS241" s="7"/>
      <c r="BT241" s="7"/>
      <c r="BU241" s="4"/>
      <c r="BV241" s="4"/>
      <c r="BW241" s="4"/>
      <c r="BX241" s="4"/>
      <c r="BY241" s="4"/>
      <c r="BZ241" s="4"/>
      <c r="CA241" s="4"/>
      <c r="CB241" s="4"/>
      <c r="CC241" s="10">
        <f t="shared" si="12"/>
        <v>6866.389845</v>
      </c>
      <c r="CE241" s="23">
        <f t="shared" si="13"/>
        <v>124060.83404499998</v>
      </c>
    </row>
    <row r="242" spans="1:83" ht="12.75">
      <c r="A242" s="4" t="s">
        <v>700</v>
      </c>
      <c r="B242" s="4" t="s">
        <v>698</v>
      </c>
      <c r="C242" s="4" t="s">
        <v>1696</v>
      </c>
      <c r="D242" s="4" t="s">
        <v>701</v>
      </c>
      <c r="G242" s="4" t="s">
        <v>80</v>
      </c>
      <c r="H242" s="5" t="s">
        <v>702</v>
      </c>
      <c r="I242" s="6">
        <v>99475</v>
      </c>
      <c r="J242" s="4" t="s">
        <v>1654</v>
      </c>
      <c r="K242" s="14">
        <v>97330.46</v>
      </c>
      <c r="L242" s="7"/>
      <c r="M242" s="7"/>
      <c r="N242" s="7"/>
      <c r="O242" s="7"/>
      <c r="P242" s="7"/>
      <c r="Q242" s="7"/>
      <c r="R242" s="7"/>
      <c r="S242" s="6">
        <v>1200</v>
      </c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6">
        <v>324.96</v>
      </c>
      <c r="AM242" s="7"/>
      <c r="AN242" s="7"/>
      <c r="AO242" s="7"/>
      <c r="AP242" s="7"/>
      <c r="AQ242" s="6">
        <v>650</v>
      </c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6">
        <v>104730.47</v>
      </c>
      <c r="BL242" s="4"/>
      <c r="BM242" s="4"/>
      <c r="BN242" s="24">
        <f>(BO242/0.045)*0.1281</f>
        <v>12304.802066666665</v>
      </c>
      <c r="BO242" s="6">
        <v>4322.53</v>
      </c>
      <c r="BP242" s="7"/>
      <c r="BQ242" s="7"/>
      <c r="BR242" s="7"/>
      <c r="BS242" s="7"/>
      <c r="BT242" s="7"/>
      <c r="BU242" s="4"/>
      <c r="BV242" s="4"/>
      <c r="BW242" s="4"/>
      <c r="BX242" s="4"/>
      <c r="BY242" s="4"/>
      <c r="BZ242" s="4"/>
      <c r="CA242" s="4"/>
      <c r="CB242" s="4"/>
      <c r="CC242" s="10">
        <f t="shared" si="12"/>
        <v>7445.78019</v>
      </c>
      <c r="CE242" s="23">
        <f t="shared" si="13"/>
        <v>117081.04225666668</v>
      </c>
    </row>
    <row r="243" spans="1:80" ht="12.75">
      <c r="A243" s="4"/>
      <c r="B243" s="4"/>
      <c r="C243" s="4"/>
      <c r="D243" s="4"/>
      <c r="G243" s="4"/>
      <c r="H243" s="5"/>
      <c r="I243" s="6"/>
      <c r="J243" s="4"/>
      <c r="K243" s="14"/>
      <c r="L243" s="7"/>
      <c r="M243" s="7"/>
      <c r="N243" s="7"/>
      <c r="O243" s="7"/>
      <c r="P243" s="7"/>
      <c r="Q243" s="7"/>
      <c r="R243" s="7"/>
      <c r="S243" s="6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6"/>
      <c r="AM243" s="7"/>
      <c r="AN243" s="7"/>
      <c r="AO243" s="7"/>
      <c r="AP243" s="7"/>
      <c r="AQ243" s="6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6"/>
      <c r="BL243" s="4"/>
      <c r="BM243" s="4"/>
      <c r="BN243" s="24"/>
      <c r="BO243" s="6"/>
      <c r="BP243" s="7"/>
      <c r="BQ243" s="7"/>
      <c r="BR243" s="7"/>
      <c r="BS243" s="7"/>
      <c r="BT243" s="7"/>
      <c r="BU243" s="4"/>
      <c r="BV243" s="4"/>
      <c r="BW243" s="4"/>
      <c r="BX243" s="4"/>
      <c r="BY243" s="4"/>
      <c r="BZ243" s="4"/>
      <c r="CA243" s="4"/>
      <c r="CB243" s="4"/>
    </row>
    <row r="244" spans="1:83" ht="12.75">
      <c r="A244" s="4" t="s">
        <v>707</v>
      </c>
      <c r="B244" s="4" t="s">
        <v>709</v>
      </c>
      <c r="C244" s="4" t="s">
        <v>703</v>
      </c>
      <c r="D244" s="4" t="s">
        <v>708</v>
      </c>
      <c r="G244" s="4" t="s">
        <v>69</v>
      </c>
      <c r="H244" s="5" t="s">
        <v>710</v>
      </c>
      <c r="I244" s="6">
        <v>0</v>
      </c>
      <c r="J244" s="4" t="s">
        <v>1654</v>
      </c>
      <c r="K244" s="14">
        <v>71040.8</v>
      </c>
      <c r="L244" s="6">
        <v>7062.5</v>
      </c>
      <c r="M244" s="6">
        <v>5622.77</v>
      </c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6">
        <v>1188</v>
      </c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6">
        <v>76248.46</v>
      </c>
      <c r="BL244" s="4"/>
      <c r="BM244" s="4" t="s">
        <v>711</v>
      </c>
      <c r="BN244" s="24">
        <f>(BQ244/0.045)*0.1281</f>
        <v>8120.913733333334</v>
      </c>
      <c r="BO244" s="7"/>
      <c r="BP244" s="7"/>
      <c r="BQ244" s="6">
        <v>2852.78</v>
      </c>
      <c r="BR244" s="7"/>
      <c r="BS244" s="7"/>
      <c r="BT244" s="7"/>
      <c r="BU244" s="4"/>
      <c r="BV244" s="4"/>
      <c r="BW244" s="4"/>
      <c r="BX244" s="4"/>
      <c r="BY244" s="4"/>
      <c r="BZ244" s="4"/>
      <c r="CA244" s="4"/>
      <c r="CB244" s="4"/>
      <c r="CC244" s="10">
        <f t="shared" si="12"/>
        <v>5434.6212000000005</v>
      </c>
      <c r="CE244" s="23">
        <f t="shared" si="13"/>
        <v>91658.83493333333</v>
      </c>
    </row>
    <row r="245" spans="1:83" ht="12.75">
      <c r="A245" s="4" t="s">
        <v>712</v>
      </c>
      <c r="B245" s="4" t="s">
        <v>709</v>
      </c>
      <c r="C245" s="4" t="s">
        <v>703</v>
      </c>
      <c r="D245" s="4" t="s">
        <v>713</v>
      </c>
      <c r="G245" s="4" t="s">
        <v>69</v>
      </c>
      <c r="H245" s="5" t="s">
        <v>710</v>
      </c>
      <c r="I245" s="6">
        <v>0</v>
      </c>
      <c r="J245" s="4" t="s">
        <v>1654</v>
      </c>
      <c r="K245" s="14">
        <v>64051.03</v>
      </c>
      <c r="L245" s="7"/>
      <c r="M245" s="6">
        <v>606.38</v>
      </c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6">
        <v>437.25</v>
      </c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6">
        <v>68950.98</v>
      </c>
      <c r="BL245" s="4"/>
      <c r="BM245" s="4" t="s">
        <v>714</v>
      </c>
      <c r="BN245" s="24">
        <f>(BQ245/0.045)*0.1281</f>
        <v>6225.4892</v>
      </c>
      <c r="BO245" s="7"/>
      <c r="BP245" s="7"/>
      <c r="BQ245" s="6">
        <v>2186.94</v>
      </c>
      <c r="BR245" s="7"/>
      <c r="BS245" s="7"/>
      <c r="BT245" s="7"/>
      <c r="BU245" s="4"/>
      <c r="BV245" s="4"/>
      <c r="BW245" s="4"/>
      <c r="BX245" s="4"/>
      <c r="BY245" s="4"/>
      <c r="BZ245" s="4"/>
      <c r="CA245" s="4"/>
      <c r="CB245" s="4"/>
      <c r="CC245" s="10">
        <f t="shared" si="12"/>
        <v>4899.903795</v>
      </c>
      <c r="CE245" s="23">
        <f t="shared" si="13"/>
        <v>75176.422995</v>
      </c>
    </row>
    <row r="246" spans="1:83" ht="12.75">
      <c r="A246" s="4" t="s">
        <v>715</v>
      </c>
      <c r="B246" s="4" t="s">
        <v>709</v>
      </c>
      <c r="C246" s="4" t="s">
        <v>703</v>
      </c>
      <c r="D246" s="4" t="s">
        <v>716</v>
      </c>
      <c r="G246" s="4" t="s">
        <v>69</v>
      </c>
      <c r="H246" s="5" t="s">
        <v>133</v>
      </c>
      <c r="I246" s="6">
        <v>52000</v>
      </c>
      <c r="J246" s="4" t="s">
        <v>1654</v>
      </c>
      <c r="K246" s="14">
        <v>42471.07</v>
      </c>
      <c r="L246" s="6">
        <v>2348.4</v>
      </c>
      <c r="M246" s="6">
        <v>4094.29</v>
      </c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6">
        <v>809.25</v>
      </c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6">
        <v>45648.39</v>
      </c>
      <c r="BL246" s="4"/>
      <c r="BM246" s="4"/>
      <c r="BN246" s="24">
        <f>(BQ246/0.045)*0.1281</f>
        <v>4127.922866666667</v>
      </c>
      <c r="BO246" s="7"/>
      <c r="BP246" s="7"/>
      <c r="BQ246" s="6">
        <v>1450.09</v>
      </c>
      <c r="BR246" s="7"/>
      <c r="BS246" s="7"/>
      <c r="BT246" s="7"/>
      <c r="BU246" s="4"/>
      <c r="BV246" s="4"/>
      <c r="BW246" s="4"/>
      <c r="BX246" s="4"/>
      <c r="BY246" s="4"/>
      <c r="BZ246" s="4"/>
      <c r="CA246" s="4"/>
      <c r="CB246" s="4"/>
      <c r="CC246" s="10">
        <f t="shared" si="12"/>
        <v>3249.036855</v>
      </c>
      <c r="CE246" s="23">
        <f t="shared" si="13"/>
        <v>52196.42972166667</v>
      </c>
    </row>
    <row r="247" spans="1:83" ht="12.75">
      <c r="A247" s="4" t="s">
        <v>717</v>
      </c>
      <c r="B247" s="4" t="s">
        <v>709</v>
      </c>
      <c r="C247" s="4" t="s">
        <v>703</v>
      </c>
      <c r="D247" s="4" t="s">
        <v>718</v>
      </c>
      <c r="G247" s="4" t="s">
        <v>69</v>
      </c>
      <c r="H247" s="5" t="s">
        <v>710</v>
      </c>
      <c r="I247" s="7"/>
      <c r="J247" s="4" t="s">
        <v>1654</v>
      </c>
      <c r="K247" s="14">
        <v>34751.21</v>
      </c>
      <c r="L247" s="6">
        <v>1409.04</v>
      </c>
      <c r="M247" s="6">
        <v>569.25</v>
      </c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6">
        <v>214.5</v>
      </c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6">
        <v>37366.64</v>
      </c>
      <c r="BL247" s="4"/>
      <c r="BM247" s="4"/>
      <c r="BN247" s="24">
        <f>(BQ247/0.045)*0.1281</f>
        <v>3351.0960000000005</v>
      </c>
      <c r="BO247" s="7"/>
      <c r="BP247" s="7"/>
      <c r="BQ247" s="6">
        <v>1177.2</v>
      </c>
      <c r="BR247" s="7"/>
      <c r="BS247" s="7"/>
      <c r="BT247" s="7"/>
      <c r="BU247" s="4"/>
      <c r="BV247" s="4"/>
      <c r="BW247" s="4"/>
      <c r="BX247" s="4"/>
      <c r="BY247" s="4"/>
      <c r="BZ247" s="4"/>
      <c r="CA247" s="4"/>
      <c r="CB247" s="4"/>
      <c r="CC247" s="10">
        <f t="shared" si="12"/>
        <v>2658.467565</v>
      </c>
      <c r="CE247" s="23">
        <f t="shared" si="13"/>
        <v>42169.813565</v>
      </c>
    </row>
    <row r="248" spans="1:83" ht="12.75">
      <c r="A248" s="4" t="s">
        <v>719</v>
      </c>
      <c r="B248" s="4" t="s">
        <v>709</v>
      </c>
      <c r="C248" s="4" t="s">
        <v>721</v>
      </c>
      <c r="D248" s="4" t="s">
        <v>720</v>
      </c>
      <c r="G248" s="4" t="s">
        <v>80</v>
      </c>
      <c r="H248" s="5" t="s">
        <v>699</v>
      </c>
      <c r="I248" s="6">
        <v>95000</v>
      </c>
      <c r="J248" s="4" t="s">
        <v>1654</v>
      </c>
      <c r="K248" s="14">
        <v>117106.87</v>
      </c>
      <c r="L248" s="6">
        <v>11964.96</v>
      </c>
      <c r="M248" s="6">
        <v>28168.92</v>
      </c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6">
        <v>6331</v>
      </c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6">
        <v>125462.52</v>
      </c>
      <c r="BL248" s="4"/>
      <c r="BM248" s="4"/>
      <c r="BN248" s="24">
        <f>(BO248/0.045)*0.1281</f>
        <v>13312.294333333331</v>
      </c>
      <c r="BO248" s="6">
        <v>4676.45</v>
      </c>
      <c r="BP248" s="7"/>
      <c r="BQ248" s="7"/>
      <c r="BR248" s="7"/>
      <c r="BS248" s="7"/>
      <c r="BT248" s="7"/>
      <c r="BU248" s="4"/>
      <c r="BV248" s="4"/>
      <c r="BW248" s="4"/>
      <c r="BX248" s="4"/>
      <c r="BY248" s="4"/>
      <c r="BZ248" s="4"/>
      <c r="CA248" s="4"/>
      <c r="CB248" s="4"/>
      <c r="CC248" s="10">
        <f t="shared" si="12"/>
        <v>8958.675555</v>
      </c>
      <c r="CE248" s="23">
        <f t="shared" si="13"/>
        <v>151342.7998883333</v>
      </c>
    </row>
    <row r="249" spans="1:83" ht="12.75">
      <c r="A249" s="4" t="s">
        <v>722</v>
      </c>
      <c r="B249" s="4" t="s">
        <v>709</v>
      </c>
      <c r="C249" s="4" t="s">
        <v>703</v>
      </c>
      <c r="D249" s="4" t="s">
        <v>723</v>
      </c>
      <c r="G249" s="4" t="s">
        <v>69</v>
      </c>
      <c r="H249" s="5" t="s">
        <v>710</v>
      </c>
      <c r="I249" s="6">
        <v>68640</v>
      </c>
      <c r="J249" s="4" t="s">
        <v>1654</v>
      </c>
      <c r="K249" s="14">
        <v>50320.15</v>
      </c>
      <c r="L249" s="6">
        <v>2818.08</v>
      </c>
      <c r="M249" s="6">
        <v>2241.88</v>
      </c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6">
        <v>1246.41</v>
      </c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6">
        <v>54065.26</v>
      </c>
      <c r="BL249" s="4"/>
      <c r="BM249" s="4"/>
      <c r="BN249" s="24">
        <f>(BQ249/0.045)*0.1281</f>
        <v>5553.2773333333325</v>
      </c>
      <c r="BO249" s="7"/>
      <c r="BP249" s="7"/>
      <c r="BQ249" s="6">
        <v>1950.8</v>
      </c>
      <c r="BR249" s="7"/>
      <c r="BS249" s="7"/>
      <c r="BT249" s="7"/>
      <c r="BU249" s="4"/>
      <c r="BV249" s="4"/>
      <c r="BW249" s="4"/>
      <c r="BX249" s="4"/>
      <c r="BY249" s="4"/>
      <c r="BZ249" s="4"/>
      <c r="CA249" s="4"/>
      <c r="CB249" s="4"/>
      <c r="CC249" s="10">
        <f t="shared" si="12"/>
        <v>3849.4914750000003</v>
      </c>
      <c r="CE249" s="23">
        <f t="shared" si="13"/>
        <v>62540.99880833334</v>
      </c>
    </row>
    <row r="250" spans="1:83" ht="12.75">
      <c r="A250" s="4" t="s">
        <v>724</v>
      </c>
      <c r="B250" s="4" t="s">
        <v>709</v>
      </c>
      <c r="C250" s="4" t="s">
        <v>703</v>
      </c>
      <c r="D250" s="4" t="s">
        <v>725</v>
      </c>
      <c r="G250" s="4" t="s">
        <v>69</v>
      </c>
      <c r="H250" s="5" t="s">
        <v>726</v>
      </c>
      <c r="I250" s="7"/>
      <c r="J250" s="4" t="s">
        <v>1654</v>
      </c>
      <c r="K250" s="14">
        <v>86513.77</v>
      </c>
      <c r="L250" s="6">
        <v>11330.4</v>
      </c>
      <c r="M250" s="6">
        <v>2737.14</v>
      </c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6">
        <v>2588.25</v>
      </c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6">
        <v>92771.99</v>
      </c>
      <c r="BL250" s="4"/>
      <c r="BM250" s="4" t="s">
        <v>727</v>
      </c>
      <c r="BN250" s="24">
        <f>(BQ250/0.045)*0.1281</f>
        <v>10245.865</v>
      </c>
      <c r="BO250" s="7"/>
      <c r="BP250" s="7"/>
      <c r="BQ250" s="6">
        <v>3599.25</v>
      </c>
      <c r="BR250" s="7"/>
      <c r="BS250" s="7"/>
      <c r="BT250" s="7"/>
      <c r="BU250" s="4"/>
      <c r="BV250" s="4"/>
      <c r="BW250" s="4"/>
      <c r="BX250" s="4"/>
      <c r="BY250" s="4"/>
      <c r="BZ250" s="4"/>
      <c r="CA250" s="4"/>
      <c r="CB250" s="4"/>
      <c r="CC250" s="10">
        <f t="shared" si="12"/>
        <v>6618.303405000001</v>
      </c>
      <c r="CE250" s="23">
        <f t="shared" si="13"/>
        <v>114708.338405</v>
      </c>
    </row>
    <row r="251" spans="1:83" ht="12.75">
      <c r="A251" s="4" t="s">
        <v>728</v>
      </c>
      <c r="B251" s="4" t="s">
        <v>709</v>
      </c>
      <c r="C251" s="4" t="s">
        <v>730</v>
      </c>
      <c r="D251" s="4" t="s">
        <v>729</v>
      </c>
      <c r="G251" s="4" t="s">
        <v>80</v>
      </c>
      <c r="H251" s="5" t="s">
        <v>731</v>
      </c>
      <c r="I251" s="6">
        <v>115000</v>
      </c>
      <c r="J251" s="4" t="s">
        <v>1654</v>
      </c>
      <c r="K251" s="14">
        <v>17692.32</v>
      </c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6">
        <v>19045.76</v>
      </c>
      <c r="BL251" s="4"/>
      <c r="BM251" s="4"/>
      <c r="BN251" s="24">
        <f>(BQ251+BO251)/0.045*0.1281</f>
        <v>2266.4021333333335</v>
      </c>
      <c r="BO251" s="6">
        <v>597.12</v>
      </c>
      <c r="BP251" s="7"/>
      <c r="BQ251" s="6">
        <v>199.04</v>
      </c>
      <c r="BR251" s="7"/>
      <c r="BS251" s="7"/>
      <c r="BT251" s="7"/>
      <c r="BU251" s="4"/>
      <c r="BV251" s="4"/>
      <c r="BW251" s="4"/>
      <c r="BX251" s="4"/>
      <c r="BY251" s="4"/>
      <c r="BZ251" s="4"/>
      <c r="CA251" s="4"/>
      <c r="CB251" s="4"/>
      <c r="CC251" s="10">
        <f t="shared" si="12"/>
        <v>1353.46248</v>
      </c>
      <c r="CE251" s="23">
        <f t="shared" si="13"/>
        <v>21312.18461333333</v>
      </c>
    </row>
    <row r="252" spans="1:83" ht="12.75">
      <c r="A252" s="4" t="s">
        <v>732</v>
      </c>
      <c r="B252" s="4" t="s">
        <v>709</v>
      </c>
      <c r="C252" s="4" t="s">
        <v>734</v>
      </c>
      <c r="D252" s="4" t="s">
        <v>733</v>
      </c>
      <c r="G252" s="4" t="s">
        <v>80</v>
      </c>
      <c r="H252" s="5" t="s">
        <v>146</v>
      </c>
      <c r="I252" s="6">
        <v>145600</v>
      </c>
      <c r="J252" s="4" t="s">
        <v>1654</v>
      </c>
      <c r="K252" s="14">
        <v>104970</v>
      </c>
      <c r="L252" s="6">
        <v>1643.88</v>
      </c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6">
        <v>112950.03</v>
      </c>
      <c r="BL252" s="4"/>
      <c r="BM252" s="4"/>
      <c r="BN252" s="24">
        <f>(BQ252/0.045)*0.1281</f>
        <v>12248.124933333333</v>
      </c>
      <c r="BO252" s="7"/>
      <c r="BP252" s="7"/>
      <c r="BQ252" s="6">
        <v>4302.62</v>
      </c>
      <c r="BR252" s="7"/>
      <c r="BS252" s="7"/>
      <c r="BT252" s="7"/>
      <c r="BU252" s="4"/>
      <c r="BV252" s="4"/>
      <c r="BW252" s="4"/>
      <c r="BX252" s="4"/>
      <c r="BY252" s="4"/>
      <c r="BZ252" s="4"/>
      <c r="CA252" s="4"/>
      <c r="CB252" s="4"/>
      <c r="CC252" s="10">
        <f t="shared" si="12"/>
        <v>8030.205</v>
      </c>
      <c r="CE252" s="23">
        <f t="shared" si="13"/>
        <v>126892.20993333335</v>
      </c>
    </row>
    <row r="253" spans="1:83" ht="12.75">
      <c r="A253" s="4" t="s">
        <v>735</v>
      </c>
      <c r="B253" s="4" t="s">
        <v>709</v>
      </c>
      <c r="C253" s="4" t="s">
        <v>737</v>
      </c>
      <c r="D253" s="4" t="s">
        <v>736</v>
      </c>
      <c r="G253" s="4" t="s">
        <v>69</v>
      </c>
      <c r="H253" s="5" t="s">
        <v>710</v>
      </c>
      <c r="I253" s="6">
        <v>68640</v>
      </c>
      <c r="J253" s="4" t="s">
        <v>1654</v>
      </c>
      <c r="K253" s="14">
        <v>39836.17</v>
      </c>
      <c r="L253" s="7"/>
      <c r="M253" s="6">
        <v>235.13</v>
      </c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6">
        <v>133.32</v>
      </c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6">
        <v>42883.64</v>
      </c>
      <c r="BL253" s="4"/>
      <c r="BM253" s="4"/>
      <c r="BN253" s="24">
        <f>(BQ253/0.045)*0.1281</f>
        <v>4514.528666666667</v>
      </c>
      <c r="BO253" s="7"/>
      <c r="BP253" s="7"/>
      <c r="BQ253" s="6">
        <v>1585.9</v>
      </c>
      <c r="BR253" s="7"/>
      <c r="BS253" s="7"/>
      <c r="BT253" s="7"/>
      <c r="BU253" s="4"/>
      <c r="BV253" s="4"/>
      <c r="BW253" s="4"/>
      <c r="BX253" s="4"/>
      <c r="BY253" s="4"/>
      <c r="BZ253" s="4"/>
      <c r="CA253" s="4"/>
      <c r="CB253" s="4"/>
      <c r="CC253" s="10">
        <f t="shared" si="12"/>
        <v>3047.467005</v>
      </c>
      <c r="CE253" s="23">
        <f t="shared" si="13"/>
        <v>47398.16567166666</v>
      </c>
    </row>
    <row r="254" spans="1:83" ht="12.75">
      <c r="A254" s="4" t="s">
        <v>738</v>
      </c>
      <c r="B254" s="4" t="s">
        <v>709</v>
      </c>
      <c r="C254" s="4" t="s">
        <v>740</v>
      </c>
      <c r="D254" s="4" t="s">
        <v>739</v>
      </c>
      <c r="G254" s="4" t="s">
        <v>69</v>
      </c>
      <c r="H254" s="5" t="s">
        <v>706</v>
      </c>
      <c r="I254" s="6">
        <v>72800</v>
      </c>
      <c r="J254" s="4" t="s">
        <v>1654</v>
      </c>
      <c r="K254" s="14">
        <v>61009.38</v>
      </c>
      <c r="L254" s="7"/>
      <c r="M254" s="6">
        <v>931.88</v>
      </c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6">
        <v>612.5</v>
      </c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6">
        <v>65676.67</v>
      </c>
      <c r="BL254" s="4"/>
      <c r="BM254" s="4"/>
      <c r="BN254" s="24">
        <f>(BO254/0.045)*0.1281</f>
        <v>7815.324066666666</v>
      </c>
      <c r="BO254" s="6">
        <v>2745.43</v>
      </c>
      <c r="BP254" s="7"/>
      <c r="BQ254" s="7"/>
      <c r="BR254" s="7"/>
      <c r="BS254" s="7"/>
      <c r="BT254" s="7"/>
      <c r="BU254" s="4"/>
      <c r="BV254" s="4"/>
      <c r="BW254" s="4"/>
      <c r="BX254" s="4"/>
      <c r="BY254" s="4"/>
      <c r="BZ254" s="4"/>
      <c r="CA254" s="4"/>
      <c r="CB254" s="4"/>
      <c r="CC254" s="10">
        <f t="shared" si="12"/>
        <v>4667.21757</v>
      </c>
      <c r="CE254" s="23">
        <f t="shared" si="13"/>
        <v>73491.92163666665</v>
      </c>
    </row>
    <row r="255" spans="1:83" ht="12.75">
      <c r="A255" s="4" t="s">
        <v>741</v>
      </c>
      <c r="B255" s="4" t="s">
        <v>709</v>
      </c>
      <c r="C255" s="4" t="s">
        <v>743</v>
      </c>
      <c r="D255" s="4" t="s">
        <v>742</v>
      </c>
      <c r="G255" s="4" t="s">
        <v>80</v>
      </c>
      <c r="H255" s="5" t="s">
        <v>744</v>
      </c>
      <c r="I255" s="6">
        <v>39200.2</v>
      </c>
      <c r="J255" s="4" t="s">
        <v>1655</v>
      </c>
      <c r="K255" s="14">
        <v>44800.2</v>
      </c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6">
        <v>48227.44</v>
      </c>
      <c r="BL255" s="4"/>
      <c r="BM255" s="4"/>
      <c r="BN255" s="24"/>
      <c r="BO255" s="7"/>
      <c r="BP255" s="7"/>
      <c r="BQ255" s="7"/>
      <c r="BR255" s="7"/>
      <c r="BS255" s="7"/>
      <c r="BT255" s="7"/>
      <c r="BU255" s="4"/>
      <c r="BV255" s="4"/>
      <c r="BW255" s="4"/>
      <c r="BX255" s="4"/>
      <c r="BY255" s="4"/>
      <c r="BZ255" s="4"/>
      <c r="CA255" s="4"/>
      <c r="CB255" s="4"/>
      <c r="CC255" s="10">
        <f t="shared" si="12"/>
        <v>3427.2153</v>
      </c>
      <c r="CE255" s="23">
        <f t="shared" si="13"/>
        <v>48227.41529999999</v>
      </c>
    </row>
    <row r="256" spans="1:83" ht="12.75">
      <c r="A256" s="4" t="s">
        <v>745</v>
      </c>
      <c r="B256" s="4" t="s">
        <v>709</v>
      </c>
      <c r="C256" s="4" t="s">
        <v>747</v>
      </c>
      <c r="D256" s="4" t="s">
        <v>746</v>
      </c>
      <c r="G256" s="4" t="s">
        <v>80</v>
      </c>
      <c r="H256" s="5" t="s">
        <v>146</v>
      </c>
      <c r="I256" s="6">
        <v>119999.88</v>
      </c>
      <c r="J256" s="4" t="s">
        <v>1655</v>
      </c>
      <c r="K256" s="14">
        <v>119999.88</v>
      </c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6">
        <v>129179.7</v>
      </c>
      <c r="BL256" s="4"/>
      <c r="BM256" s="4"/>
      <c r="BN256" s="24"/>
      <c r="BO256" s="7"/>
      <c r="BP256" s="7"/>
      <c r="BQ256" s="7"/>
      <c r="BR256" s="7"/>
      <c r="BS256" s="7"/>
      <c r="BT256" s="7"/>
      <c r="BU256" s="4"/>
      <c r="BV256" s="4"/>
      <c r="BW256" s="4"/>
      <c r="BX256" s="4"/>
      <c r="BY256" s="4"/>
      <c r="BZ256" s="4"/>
      <c r="CA256" s="4"/>
      <c r="CB256" s="4"/>
      <c r="CC256" s="10">
        <f t="shared" si="12"/>
        <v>9179.99082</v>
      </c>
      <c r="CE256" s="23">
        <f t="shared" si="13"/>
        <v>129179.87082000001</v>
      </c>
    </row>
    <row r="257" spans="1:83" ht="12.75">
      <c r="A257" s="4" t="s">
        <v>748</v>
      </c>
      <c r="B257" s="4" t="s">
        <v>709</v>
      </c>
      <c r="C257" s="4" t="s">
        <v>703</v>
      </c>
      <c r="D257" s="4" t="s">
        <v>749</v>
      </c>
      <c r="G257" s="4" t="s">
        <v>69</v>
      </c>
      <c r="H257" s="5" t="s">
        <v>750</v>
      </c>
      <c r="I257" s="6">
        <v>0</v>
      </c>
      <c r="J257" s="4" t="s">
        <v>1655</v>
      </c>
      <c r="K257" s="14">
        <v>13344.5</v>
      </c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6">
        <v>14365.36</v>
      </c>
      <c r="BL257" s="4"/>
      <c r="BM257" s="4"/>
      <c r="BN257" s="24"/>
      <c r="BO257" s="7"/>
      <c r="BP257" s="7"/>
      <c r="BQ257" s="7"/>
      <c r="BR257" s="7"/>
      <c r="BS257" s="7"/>
      <c r="BT257" s="7"/>
      <c r="BU257" s="4"/>
      <c r="BV257" s="4"/>
      <c r="BW257" s="4"/>
      <c r="BX257" s="4"/>
      <c r="BY257" s="4"/>
      <c r="BZ257" s="4"/>
      <c r="CA257" s="4"/>
      <c r="CB257" s="4"/>
      <c r="CC257" s="10">
        <f t="shared" si="12"/>
        <v>1020.85425</v>
      </c>
      <c r="CE257" s="23">
        <f t="shared" si="13"/>
        <v>14365.35425</v>
      </c>
    </row>
    <row r="258" spans="1:83" ht="12.75">
      <c r="A258" s="4" t="s">
        <v>751</v>
      </c>
      <c r="B258" s="4" t="s">
        <v>709</v>
      </c>
      <c r="C258" s="4" t="s">
        <v>703</v>
      </c>
      <c r="D258" s="4" t="s">
        <v>752</v>
      </c>
      <c r="G258" s="4" t="s">
        <v>69</v>
      </c>
      <c r="H258" s="5" t="s">
        <v>133</v>
      </c>
      <c r="I258" s="6">
        <v>52000</v>
      </c>
      <c r="J258" s="4" t="s">
        <v>1654</v>
      </c>
      <c r="K258" s="14">
        <v>9112.46</v>
      </c>
      <c r="L258" s="7"/>
      <c r="M258" s="6">
        <v>225</v>
      </c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6">
        <v>9809.55</v>
      </c>
      <c r="BL258" s="4"/>
      <c r="BM258" s="4"/>
      <c r="BN258" s="24">
        <f>(BQ258/0.045)*0.1281</f>
        <v>1167.3041333333333</v>
      </c>
      <c r="BO258" s="7"/>
      <c r="BP258" s="7"/>
      <c r="BQ258" s="6">
        <v>410.06</v>
      </c>
      <c r="BR258" s="7"/>
      <c r="BS258" s="7"/>
      <c r="BT258" s="7"/>
      <c r="BU258" s="4"/>
      <c r="BV258" s="4"/>
      <c r="BW258" s="4"/>
      <c r="BX258" s="4"/>
      <c r="BY258" s="4"/>
      <c r="BZ258" s="4"/>
      <c r="CA258" s="4"/>
      <c r="CB258" s="4"/>
      <c r="CC258" s="10">
        <f t="shared" si="12"/>
        <v>697.1031899999999</v>
      </c>
      <c r="CE258" s="23">
        <f t="shared" si="13"/>
        <v>10976.867323333332</v>
      </c>
    </row>
    <row r="259" spans="1:83" ht="12.75">
      <c r="A259" s="4" t="s">
        <v>753</v>
      </c>
      <c r="B259" s="4" t="s">
        <v>709</v>
      </c>
      <c r="C259" s="4" t="s">
        <v>755</v>
      </c>
      <c r="D259" s="4" t="s">
        <v>754</v>
      </c>
      <c r="G259" s="4" t="s">
        <v>80</v>
      </c>
      <c r="H259" s="5" t="s">
        <v>756</v>
      </c>
      <c r="I259" s="6">
        <v>110000.02</v>
      </c>
      <c r="J259" s="4" t="s">
        <v>1654</v>
      </c>
      <c r="K259" s="14">
        <v>57115.18</v>
      </c>
      <c r="L259" s="6">
        <v>2146.17</v>
      </c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6">
        <v>-2115.6</v>
      </c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6">
        <v>61419.77</v>
      </c>
      <c r="BL259" s="4"/>
      <c r="BM259" s="4"/>
      <c r="BN259" s="24">
        <f>(BQ259/0.045)*0.1281</f>
        <v>7207.987733333333</v>
      </c>
      <c r="BO259" s="7"/>
      <c r="BP259" s="7"/>
      <c r="BQ259" s="6">
        <v>2532.08</v>
      </c>
      <c r="BR259" s="7"/>
      <c r="BS259" s="7"/>
      <c r="BT259" s="7"/>
      <c r="BU259" s="4"/>
      <c r="BV259" s="4"/>
      <c r="BW259" s="4"/>
      <c r="BX259" s="4"/>
      <c r="BY259" s="4"/>
      <c r="BZ259" s="4"/>
      <c r="CA259" s="4"/>
      <c r="CB259" s="4"/>
      <c r="CC259" s="10">
        <f t="shared" si="12"/>
        <v>4369.31127</v>
      </c>
      <c r="CE259" s="23">
        <f t="shared" si="13"/>
        <v>70838.64900333334</v>
      </c>
    </row>
    <row r="260" spans="1:83" ht="12.75">
      <c r="A260" s="4" t="s">
        <v>757</v>
      </c>
      <c r="B260" s="4" t="s">
        <v>709</v>
      </c>
      <c r="C260" s="4" t="s">
        <v>703</v>
      </c>
      <c r="D260" s="4" t="s">
        <v>758</v>
      </c>
      <c r="G260" s="4" t="s">
        <v>69</v>
      </c>
      <c r="H260" s="5" t="s">
        <v>133</v>
      </c>
      <c r="I260" s="6">
        <v>0</v>
      </c>
      <c r="J260" s="4" t="s">
        <v>1654</v>
      </c>
      <c r="K260" s="14">
        <v>15272.25</v>
      </c>
      <c r="L260" s="6">
        <v>272.74</v>
      </c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6">
        <v>168.75</v>
      </c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6">
        <v>16440.58</v>
      </c>
      <c r="BL260" s="4"/>
      <c r="BM260" s="4" t="s">
        <v>759</v>
      </c>
      <c r="BN260" s="24">
        <f>(BQ260/0.045)*0.1281</f>
        <v>1511.1245333333334</v>
      </c>
      <c r="BO260" s="7"/>
      <c r="BP260" s="7"/>
      <c r="BQ260" s="6">
        <v>530.84</v>
      </c>
      <c r="BR260" s="7"/>
      <c r="BS260" s="7"/>
      <c r="BT260" s="7"/>
      <c r="BU260" s="4"/>
      <c r="BV260" s="4"/>
      <c r="BW260" s="4"/>
      <c r="BX260" s="4"/>
      <c r="BY260" s="4"/>
      <c r="BZ260" s="4"/>
      <c r="CA260" s="4"/>
      <c r="CB260" s="4"/>
      <c r="CC260" s="10">
        <f t="shared" si="12"/>
        <v>1168.327125</v>
      </c>
      <c r="CE260" s="23">
        <f t="shared" si="13"/>
        <v>18224.441658333333</v>
      </c>
    </row>
    <row r="261" spans="1:83" ht="12.75">
      <c r="A261" s="4" t="s">
        <v>760</v>
      </c>
      <c r="B261" s="4" t="s">
        <v>709</v>
      </c>
      <c r="C261" s="4" t="s">
        <v>703</v>
      </c>
      <c r="D261" s="4" t="s">
        <v>89</v>
      </c>
      <c r="G261" s="4" t="s">
        <v>69</v>
      </c>
      <c r="H261" s="5" t="s">
        <v>710</v>
      </c>
      <c r="I261" s="6">
        <v>0</v>
      </c>
      <c r="J261" s="4" t="s">
        <v>1654</v>
      </c>
      <c r="K261" s="14">
        <v>32627.13</v>
      </c>
      <c r="L261" s="6">
        <v>3052.92</v>
      </c>
      <c r="M261" s="6">
        <v>540</v>
      </c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6">
        <v>696.75</v>
      </c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6">
        <v>35029.9</v>
      </c>
      <c r="BL261" s="4"/>
      <c r="BM261" s="4"/>
      <c r="BN261" s="24">
        <f>(BQ261/0.045)*0.1281</f>
        <v>3827.7418666666667</v>
      </c>
      <c r="BO261" s="7"/>
      <c r="BP261" s="7"/>
      <c r="BQ261" s="6">
        <v>1344.64</v>
      </c>
      <c r="BR261" s="7"/>
      <c r="BS261" s="7"/>
      <c r="BT261" s="7"/>
      <c r="BU261" s="4"/>
      <c r="BV261" s="4"/>
      <c r="BW261" s="4"/>
      <c r="BX261" s="4"/>
      <c r="BY261" s="4"/>
      <c r="BZ261" s="4"/>
      <c r="CA261" s="4"/>
      <c r="CB261" s="4"/>
      <c r="CC261" s="10">
        <f t="shared" si="12"/>
        <v>2495.975445</v>
      </c>
      <c r="CE261" s="23">
        <f t="shared" si="13"/>
        <v>42003.76731166667</v>
      </c>
    </row>
    <row r="262" spans="1:83" ht="12.75">
      <c r="A262" s="4" t="s">
        <v>761</v>
      </c>
      <c r="B262" s="4" t="s">
        <v>709</v>
      </c>
      <c r="C262" s="4" t="s">
        <v>763</v>
      </c>
      <c r="D262" s="4" t="s">
        <v>762</v>
      </c>
      <c r="G262" s="4" t="s">
        <v>69</v>
      </c>
      <c r="H262" s="5" t="s">
        <v>764</v>
      </c>
      <c r="I262" s="7"/>
      <c r="J262" s="4" t="s">
        <v>1655</v>
      </c>
      <c r="K262" s="14">
        <v>990</v>
      </c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6">
        <v>1065.74</v>
      </c>
      <c r="BL262" s="4"/>
      <c r="BM262" s="4"/>
      <c r="BN262" s="24"/>
      <c r="BO262" s="7"/>
      <c r="BP262" s="7"/>
      <c r="BQ262" s="7"/>
      <c r="BR262" s="7"/>
      <c r="BS262" s="7"/>
      <c r="BT262" s="7"/>
      <c r="BU262" s="4"/>
      <c r="BV262" s="4"/>
      <c r="BW262" s="4"/>
      <c r="BX262" s="4"/>
      <c r="BY262" s="4"/>
      <c r="BZ262" s="4"/>
      <c r="CA262" s="4"/>
      <c r="CB262" s="4"/>
      <c r="CC262" s="10">
        <f t="shared" si="12"/>
        <v>75.735</v>
      </c>
      <c r="CE262" s="23">
        <f t="shared" si="13"/>
        <v>1065.735</v>
      </c>
    </row>
    <row r="263" spans="1:83" ht="12.75">
      <c r="A263" s="4" t="s">
        <v>765</v>
      </c>
      <c r="B263" s="4" t="s">
        <v>709</v>
      </c>
      <c r="C263" s="4" t="s">
        <v>703</v>
      </c>
      <c r="D263" s="4" t="s">
        <v>766</v>
      </c>
      <c r="G263" s="4" t="s">
        <v>69</v>
      </c>
      <c r="H263" s="5" t="s">
        <v>767</v>
      </c>
      <c r="I263" s="7"/>
      <c r="J263" s="4" t="s">
        <v>1655</v>
      </c>
      <c r="K263" s="14">
        <v>11965.86</v>
      </c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6">
        <v>12873.7</v>
      </c>
      <c r="BL263" s="4"/>
      <c r="BM263" s="4" t="s">
        <v>768</v>
      </c>
      <c r="BN263" s="24">
        <f>(BO263/0.045)*0.1286</f>
        <v>1100.130133333333</v>
      </c>
      <c r="BO263" s="6">
        <v>384.96</v>
      </c>
      <c r="BP263" s="7"/>
      <c r="BQ263" s="7"/>
      <c r="BR263" s="7"/>
      <c r="BS263" s="7"/>
      <c r="BT263" s="7"/>
      <c r="BU263" s="4"/>
      <c r="BV263" s="4"/>
      <c r="BW263" s="4"/>
      <c r="BX263" s="4"/>
      <c r="BY263" s="4"/>
      <c r="BZ263" s="4"/>
      <c r="CA263" s="4"/>
      <c r="CB263" s="4"/>
      <c r="CC263" s="10">
        <f t="shared" si="12"/>
        <v>915.38829</v>
      </c>
      <c r="CE263" s="23">
        <f t="shared" si="13"/>
        <v>13981.378423333334</v>
      </c>
    </row>
    <row r="264" spans="1:83" ht="12.75">
      <c r="A264" s="4" t="s">
        <v>769</v>
      </c>
      <c r="B264" s="4" t="s">
        <v>709</v>
      </c>
      <c r="C264" s="4" t="s">
        <v>703</v>
      </c>
      <c r="D264" s="4" t="s">
        <v>770</v>
      </c>
      <c r="G264" s="4" t="s">
        <v>69</v>
      </c>
      <c r="H264" s="5" t="s">
        <v>750</v>
      </c>
      <c r="I264" s="7"/>
      <c r="J264" s="4" t="s">
        <v>1655</v>
      </c>
      <c r="K264" s="14">
        <v>6182.5</v>
      </c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6">
        <v>6655.46</v>
      </c>
      <c r="BL264" s="4"/>
      <c r="BM264" s="4"/>
      <c r="BN264" s="24">
        <f>(BQ264+BO264)/0.045*0.1281</f>
        <v>791.9711333333333</v>
      </c>
      <c r="BO264" s="6">
        <v>237.71</v>
      </c>
      <c r="BP264" s="7"/>
      <c r="BQ264" s="6">
        <v>40.5</v>
      </c>
      <c r="BR264" s="7"/>
      <c r="BS264" s="7"/>
      <c r="BT264" s="7"/>
      <c r="BU264" s="4"/>
      <c r="BV264" s="4"/>
      <c r="BW264" s="4"/>
      <c r="BX264" s="4"/>
      <c r="BY264" s="4"/>
      <c r="BZ264" s="4"/>
      <c r="CA264" s="4"/>
      <c r="CB264" s="4"/>
      <c r="CC264" s="10">
        <f t="shared" si="12"/>
        <v>472.96125</v>
      </c>
      <c r="CE264" s="23">
        <f t="shared" si="13"/>
        <v>7447.432383333334</v>
      </c>
    </row>
    <row r="265" spans="1:80" ht="12.75">
      <c r="A265" s="4"/>
      <c r="B265" s="4"/>
      <c r="C265" s="4"/>
      <c r="D265" s="4"/>
      <c r="G265" s="4"/>
      <c r="H265" s="5"/>
      <c r="I265" s="7"/>
      <c r="J265" s="4"/>
      <c r="K265" s="14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6"/>
      <c r="BL265" s="4"/>
      <c r="BM265" s="4"/>
      <c r="BN265" s="24"/>
      <c r="BO265" s="6"/>
      <c r="BP265" s="7"/>
      <c r="BQ265" s="6"/>
      <c r="BR265" s="7"/>
      <c r="BS265" s="7"/>
      <c r="BT265" s="7"/>
      <c r="BU265" s="4"/>
      <c r="BV265" s="4"/>
      <c r="BW265" s="4"/>
      <c r="BX265" s="4"/>
      <c r="BY265" s="4"/>
      <c r="BZ265" s="4"/>
      <c r="CA265" s="4"/>
      <c r="CB265" s="4"/>
    </row>
    <row r="266" spans="1:83" ht="12.75">
      <c r="A266" s="4" t="s">
        <v>771</v>
      </c>
      <c r="B266" s="4" t="s">
        <v>773</v>
      </c>
      <c r="C266" s="4" t="s">
        <v>774</v>
      </c>
      <c r="D266" s="4" t="s">
        <v>772</v>
      </c>
      <c r="G266" s="4" t="s">
        <v>69</v>
      </c>
      <c r="H266" s="5" t="s">
        <v>775</v>
      </c>
      <c r="I266" s="6">
        <v>0</v>
      </c>
      <c r="J266" s="4" t="s">
        <v>1655</v>
      </c>
      <c r="K266" s="14">
        <v>3594</v>
      </c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6">
        <v>3868.96</v>
      </c>
      <c r="BL266" s="4"/>
      <c r="BM266" s="4"/>
      <c r="BN266" s="24"/>
      <c r="BO266" s="7"/>
      <c r="BP266" s="7"/>
      <c r="BQ266" s="7"/>
      <c r="BR266" s="7"/>
      <c r="BS266" s="7"/>
      <c r="BT266" s="7"/>
      <c r="BU266" s="4"/>
      <c r="BV266" s="4"/>
      <c r="BW266" s="4"/>
      <c r="BX266" s="4"/>
      <c r="BY266" s="4"/>
      <c r="BZ266" s="4"/>
      <c r="CA266" s="4"/>
      <c r="CB266" s="4"/>
      <c r="CC266" s="10">
        <f t="shared" si="12"/>
        <v>274.941</v>
      </c>
      <c r="CE266" s="23">
        <f t="shared" si="13"/>
        <v>3868.941</v>
      </c>
    </row>
    <row r="267" spans="1:83" ht="12.75">
      <c r="A267" s="4" t="s">
        <v>776</v>
      </c>
      <c r="B267" s="4" t="s">
        <v>773</v>
      </c>
      <c r="C267" s="4" t="s">
        <v>774</v>
      </c>
      <c r="D267" s="4" t="s">
        <v>777</v>
      </c>
      <c r="G267" s="4" t="s">
        <v>69</v>
      </c>
      <c r="H267" s="5" t="s">
        <v>775</v>
      </c>
      <c r="I267" s="6">
        <v>0</v>
      </c>
      <c r="J267" s="4" t="s">
        <v>1655</v>
      </c>
      <c r="K267" s="14">
        <v>5110</v>
      </c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6">
        <v>5500.95</v>
      </c>
      <c r="BL267" s="4"/>
      <c r="BM267" s="4"/>
      <c r="BN267" s="24"/>
      <c r="BO267" s="7"/>
      <c r="BP267" s="7"/>
      <c r="BQ267" s="7"/>
      <c r="BR267" s="7"/>
      <c r="BS267" s="7"/>
      <c r="BT267" s="7"/>
      <c r="BU267" s="4"/>
      <c r="BV267" s="4"/>
      <c r="BW267" s="4"/>
      <c r="BX267" s="4"/>
      <c r="BY267" s="4"/>
      <c r="BZ267" s="4"/>
      <c r="CA267" s="4"/>
      <c r="CB267" s="4"/>
      <c r="CC267" s="10">
        <f t="shared" si="12"/>
        <v>390.915</v>
      </c>
      <c r="CE267" s="23">
        <f t="shared" si="13"/>
        <v>5500.915</v>
      </c>
    </row>
    <row r="268" spans="1:80" ht="12.75">
      <c r="A268" s="4" t="s">
        <v>778</v>
      </c>
      <c r="B268" s="4" t="s">
        <v>773</v>
      </c>
      <c r="C268" s="4" t="s">
        <v>774</v>
      </c>
      <c r="D268" s="4" t="s">
        <v>779</v>
      </c>
      <c r="G268" s="4" t="s">
        <v>69</v>
      </c>
      <c r="H268" s="5" t="s">
        <v>775</v>
      </c>
      <c r="I268" s="6">
        <v>0</v>
      </c>
      <c r="J268" s="4" t="s">
        <v>1655</v>
      </c>
      <c r="K268" s="15" t="s">
        <v>1715</v>
      </c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6">
        <v>0</v>
      </c>
      <c r="BL268" s="4"/>
      <c r="BM268" s="4"/>
      <c r="BN268" s="24"/>
      <c r="BO268" s="7"/>
      <c r="BP268" s="7"/>
      <c r="BQ268" s="7"/>
      <c r="BR268" s="7"/>
      <c r="BS268" s="7"/>
      <c r="BT268" s="7"/>
      <c r="BU268" s="4"/>
      <c r="BV268" s="4"/>
      <c r="BW268" s="4"/>
      <c r="BX268" s="4"/>
      <c r="BY268" s="4"/>
      <c r="BZ268" s="4"/>
      <c r="CA268" s="4"/>
      <c r="CB268" s="4"/>
    </row>
    <row r="269" spans="1:83" ht="12.75">
      <c r="A269" s="4" t="s">
        <v>780</v>
      </c>
      <c r="B269" s="4" t="s">
        <v>773</v>
      </c>
      <c r="C269" s="4" t="s">
        <v>774</v>
      </c>
      <c r="D269" s="4" t="s">
        <v>781</v>
      </c>
      <c r="G269" s="4" t="s">
        <v>69</v>
      </c>
      <c r="H269" s="5" t="s">
        <v>775</v>
      </c>
      <c r="I269" s="6">
        <v>0</v>
      </c>
      <c r="J269" s="4" t="s">
        <v>1655</v>
      </c>
      <c r="K269" s="14">
        <v>3442</v>
      </c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6">
        <v>3705.33</v>
      </c>
      <c r="BL269" s="4"/>
      <c r="BM269" s="4"/>
      <c r="BN269" s="24"/>
      <c r="BO269" s="7"/>
      <c r="BP269" s="7"/>
      <c r="BQ269" s="7"/>
      <c r="BR269" s="7"/>
      <c r="BS269" s="7"/>
      <c r="BT269" s="7"/>
      <c r="BU269" s="4"/>
      <c r="BV269" s="4"/>
      <c r="BW269" s="4"/>
      <c r="BX269" s="4"/>
      <c r="BY269" s="4"/>
      <c r="BZ269" s="4"/>
      <c r="CA269" s="4"/>
      <c r="CB269" s="4"/>
      <c r="CC269" s="10">
        <f t="shared" si="12"/>
        <v>263.313</v>
      </c>
      <c r="CE269" s="23">
        <f t="shared" si="13"/>
        <v>3705.313</v>
      </c>
    </row>
    <row r="270" spans="1:83" ht="12.75">
      <c r="A270" s="4" t="s">
        <v>782</v>
      </c>
      <c r="B270" s="4" t="s">
        <v>773</v>
      </c>
      <c r="C270" s="4" t="s">
        <v>774</v>
      </c>
      <c r="D270" s="4" t="s">
        <v>783</v>
      </c>
      <c r="G270" s="4" t="s">
        <v>69</v>
      </c>
      <c r="H270" s="5" t="s">
        <v>775</v>
      </c>
      <c r="I270" s="6">
        <v>0</v>
      </c>
      <c r="J270" s="4" t="s">
        <v>1655</v>
      </c>
      <c r="K270" s="14">
        <v>2322</v>
      </c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6">
        <v>2499.65</v>
      </c>
      <c r="BL270" s="4"/>
      <c r="BM270" s="4"/>
      <c r="BN270" s="24"/>
      <c r="BO270" s="7"/>
      <c r="BP270" s="7"/>
      <c r="BQ270" s="7"/>
      <c r="BR270" s="7"/>
      <c r="BS270" s="7"/>
      <c r="BT270" s="7"/>
      <c r="BU270" s="4"/>
      <c r="BV270" s="4"/>
      <c r="BW270" s="4"/>
      <c r="BX270" s="4"/>
      <c r="BY270" s="4"/>
      <c r="BZ270" s="4"/>
      <c r="CA270" s="4"/>
      <c r="CB270" s="4"/>
      <c r="CC270" s="10">
        <f aca="true" t="shared" si="15" ref="CC270:CC337">K270*0.0765</f>
        <v>177.633</v>
      </c>
      <c r="CE270" s="23">
        <f aca="true" t="shared" si="16" ref="CE270:CE337">K270+L270+BN270+CC270</f>
        <v>2499.633</v>
      </c>
    </row>
    <row r="271" spans="1:80" ht="12.75">
      <c r="A271" s="4" t="s">
        <v>784</v>
      </c>
      <c r="B271" s="4" t="s">
        <v>773</v>
      </c>
      <c r="C271" s="4" t="s">
        <v>774</v>
      </c>
      <c r="D271" s="4" t="s">
        <v>785</v>
      </c>
      <c r="G271" s="4" t="s">
        <v>69</v>
      </c>
      <c r="H271" s="5" t="s">
        <v>775</v>
      </c>
      <c r="I271" s="6">
        <v>0</v>
      </c>
      <c r="J271" s="4" t="s">
        <v>1655</v>
      </c>
      <c r="K271" s="15" t="s">
        <v>1715</v>
      </c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6">
        <v>0</v>
      </c>
      <c r="BL271" s="4"/>
      <c r="BM271" s="4"/>
      <c r="BN271" s="24"/>
      <c r="BO271" s="7"/>
      <c r="BP271" s="7"/>
      <c r="BQ271" s="7"/>
      <c r="BR271" s="7"/>
      <c r="BS271" s="7"/>
      <c r="BT271" s="7"/>
      <c r="BU271" s="4"/>
      <c r="BV271" s="4"/>
      <c r="BW271" s="4"/>
      <c r="BX271" s="4"/>
      <c r="BY271" s="4"/>
      <c r="BZ271" s="4"/>
      <c r="CA271" s="4"/>
      <c r="CB271" s="4"/>
    </row>
    <row r="272" spans="1:83" ht="12.75">
      <c r="A272" s="4" t="s">
        <v>786</v>
      </c>
      <c r="B272" s="4" t="s">
        <v>773</v>
      </c>
      <c r="C272" s="4" t="s">
        <v>774</v>
      </c>
      <c r="D272" s="4" t="s">
        <v>787</v>
      </c>
      <c r="G272" s="4" t="s">
        <v>69</v>
      </c>
      <c r="H272" s="5" t="s">
        <v>775</v>
      </c>
      <c r="I272" s="6">
        <v>0</v>
      </c>
      <c r="J272" s="4" t="s">
        <v>1655</v>
      </c>
      <c r="K272" s="14">
        <v>3080</v>
      </c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6">
        <v>3315.62</v>
      </c>
      <c r="BL272" s="4"/>
      <c r="BM272" s="4"/>
      <c r="BN272" s="24"/>
      <c r="BO272" s="7"/>
      <c r="BP272" s="7"/>
      <c r="BQ272" s="7"/>
      <c r="BR272" s="7"/>
      <c r="BS272" s="7"/>
      <c r="BT272" s="7"/>
      <c r="BU272" s="4"/>
      <c r="BV272" s="4"/>
      <c r="BW272" s="4"/>
      <c r="BX272" s="4"/>
      <c r="BY272" s="4"/>
      <c r="BZ272" s="4"/>
      <c r="CA272" s="4"/>
      <c r="CB272" s="4"/>
      <c r="CC272" s="10">
        <f t="shared" si="15"/>
        <v>235.62</v>
      </c>
      <c r="CE272" s="23">
        <f t="shared" si="16"/>
        <v>3315.62</v>
      </c>
    </row>
    <row r="273" spans="1:83" ht="12.75">
      <c r="A273" s="4" t="s">
        <v>788</v>
      </c>
      <c r="B273" s="4" t="s">
        <v>773</v>
      </c>
      <c r="C273" s="4" t="s">
        <v>774</v>
      </c>
      <c r="D273" s="4" t="s">
        <v>789</v>
      </c>
      <c r="G273" s="4" t="s">
        <v>69</v>
      </c>
      <c r="H273" s="5" t="s">
        <v>775</v>
      </c>
      <c r="I273" s="6">
        <v>0</v>
      </c>
      <c r="J273" s="4" t="s">
        <v>1655</v>
      </c>
      <c r="K273" s="14">
        <v>630</v>
      </c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6">
        <v>678.22</v>
      </c>
      <c r="BL273" s="4"/>
      <c r="BM273" s="4"/>
      <c r="BN273" s="24"/>
      <c r="BO273" s="7"/>
      <c r="BP273" s="7"/>
      <c r="BQ273" s="7"/>
      <c r="BR273" s="7"/>
      <c r="BS273" s="7"/>
      <c r="BT273" s="7"/>
      <c r="BU273" s="4"/>
      <c r="BV273" s="4"/>
      <c r="BW273" s="4"/>
      <c r="BX273" s="4"/>
      <c r="BY273" s="4"/>
      <c r="BZ273" s="4"/>
      <c r="CA273" s="4"/>
      <c r="CB273" s="4"/>
      <c r="CC273" s="10">
        <f t="shared" si="15"/>
        <v>48.195</v>
      </c>
      <c r="CE273" s="23">
        <f t="shared" si="16"/>
        <v>678.195</v>
      </c>
    </row>
    <row r="274" spans="1:83" ht="12.75">
      <c r="A274" s="4" t="s">
        <v>790</v>
      </c>
      <c r="B274" s="4" t="s">
        <v>773</v>
      </c>
      <c r="C274" s="4" t="s">
        <v>774</v>
      </c>
      <c r="D274" s="4" t="s">
        <v>791</v>
      </c>
      <c r="G274" s="4" t="s">
        <v>69</v>
      </c>
      <c r="H274" s="5" t="s">
        <v>775</v>
      </c>
      <c r="I274" s="6">
        <v>0</v>
      </c>
      <c r="J274" s="4" t="s">
        <v>1655</v>
      </c>
      <c r="K274" s="14">
        <v>2380</v>
      </c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6">
        <v>2562.1</v>
      </c>
      <c r="BL274" s="4"/>
      <c r="BM274" s="4"/>
      <c r="BN274" s="24"/>
      <c r="BO274" s="7"/>
      <c r="BP274" s="7"/>
      <c r="BQ274" s="7"/>
      <c r="BR274" s="7"/>
      <c r="BS274" s="7"/>
      <c r="BT274" s="7"/>
      <c r="BU274" s="4"/>
      <c r="BV274" s="4"/>
      <c r="BW274" s="4"/>
      <c r="BX274" s="4"/>
      <c r="BY274" s="4"/>
      <c r="BZ274" s="4"/>
      <c r="CA274" s="4"/>
      <c r="CB274" s="4"/>
      <c r="CC274" s="10">
        <f t="shared" si="15"/>
        <v>182.07</v>
      </c>
      <c r="CE274" s="23">
        <f t="shared" si="16"/>
        <v>2562.07</v>
      </c>
    </row>
    <row r="275" spans="1:83" ht="12.75">
      <c r="A275" s="4" t="s">
        <v>792</v>
      </c>
      <c r="B275" s="4" t="s">
        <v>773</v>
      </c>
      <c r="C275" s="4" t="s">
        <v>774</v>
      </c>
      <c r="D275" s="4" t="s">
        <v>793</v>
      </c>
      <c r="G275" s="4" t="s">
        <v>69</v>
      </c>
      <c r="H275" s="5" t="s">
        <v>775</v>
      </c>
      <c r="I275" s="6">
        <v>0</v>
      </c>
      <c r="J275" s="4" t="s">
        <v>1655</v>
      </c>
      <c r="K275" s="14">
        <v>2310</v>
      </c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6">
        <v>2486.74</v>
      </c>
      <c r="BL275" s="4"/>
      <c r="BM275" s="4"/>
      <c r="BN275" s="24"/>
      <c r="BO275" s="7"/>
      <c r="BP275" s="7"/>
      <c r="BQ275" s="7"/>
      <c r="BR275" s="7"/>
      <c r="BS275" s="7"/>
      <c r="BT275" s="7"/>
      <c r="BU275" s="4"/>
      <c r="BV275" s="4"/>
      <c r="BW275" s="4"/>
      <c r="BX275" s="4"/>
      <c r="BY275" s="4"/>
      <c r="BZ275" s="4"/>
      <c r="CA275" s="4"/>
      <c r="CB275" s="4"/>
      <c r="CC275" s="10">
        <f t="shared" si="15"/>
        <v>176.715</v>
      </c>
      <c r="CE275" s="23">
        <f t="shared" si="16"/>
        <v>2486.715</v>
      </c>
    </row>
    <row r="276" spans="1:83" ht="12.75">
      <c r="A276" s="4" t="s">
        <v>794</v>
      </c>
      <c r="B276" s="4" t="s">
        <v>773</v>
      </c>
      <c r="C276" s="4" t="s">
        <v>774</v>
      </c>
      <c r="D276" s="4" t="s">
        <v>420</v>
      </c>
      <c r="G276" s="4" t="s">
        <v>69</v>
      </c>
      <c r="H276" s="5" t="s">
        <v>775</v>
      </c>
      <c r="I276" s="6">
        <v>0</v>
      </c>
      <c r="J276" s="4" t="s">
        <v>1655</v>
      </c>
      <c r="K276" s="14">
        <v>2800</v>
      </c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6">
        <v>3014.22</v>
      </c>
      <c r="BL276" s="4"/>
      <c r="BM276" s="4"/>
      <c r="BN276" s="24"/>
      <c r="BO276" s="7"/>
      <c r="BP276" s="7"/>
      <c r="BQ276" s="7"/>
      <c r="BR276" s="7"/>
      <c r="BS276" s="7"/>
      <c r="BT276" s="7"/>
      <c r="BU276" s="4"/>
      <c r="BV276" s="4"/>
      <c r="BW276" s="4"/>
      <c r="BX276" s="4"/>
      <c r="BY276" s="4"/>
      <c r="BZ276" s="4"/>
      <c r="CA276" s="4"/>
      <c r="CB276" s="4"/>
      <c r="CC276" s="10">
        <f t="shared" si="15"/>
        <v>214.2</v>
      </c>
      <c r="CE276" s="23">
        <f t="shared" si="16"/>
        <v>3014.2</v>
      </c>
    </row>
    <row r="277" spans="1:80" ht="12.75">
      <c r="A277" s="4" t="s">
        <v>795</v>
      </c>
      <c r="B277" s="4" t="s">
        <v>773</v>
      </c>
      <c r="C277" s="4" t="s">
        <v>774</v>
      </c>
      <c r="D277" s="4" t="s">
        <v>779</v>
      </c>
      <c r="G277" s="4" t="s">
        <v>69</v>
      </c>
      <c r="H277" s="5" t="s">
        <v>775</v>
      </c>
      <c r="I277" s="6">
        <v>0</v>
      </c>
      <c r="J277" s="4" t="s">
        <v>1655</v>
      </c>
      <c r="K277" s="15" t="s">
        <v>1715</v>
      </c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6">
        <v>0</v>
      </c>
      <c r="BL277" s="4"/>
      <c r="BM277" s="4"/>
      <c r="BN277" s="24"/>
      <c r="BO277" s="7"/>
      <c r="BP277" s="7"/>
      <c r="BQ277" s="7"/>
      <c r="BR277" s="7"/>
      <c r="BS277" s="7"/>
      <c r="BT277" s="7"/>
      <c r="BU277" s="4"/>
      <c r="BV277" s="4"/>
      <c r="BW277" s="4"/>
      <c r="BX277" s="4"/>
      <c r="BY277" s="4"/>
      <c r="BZ277" s="4"/>
      <c r="CA277" s="4"/>
      <c r="CB277" s="4"/>
    </row>
    <row r="278" spans="1:83" ht="12.75">
      <c r="A278" s="4" t="s">
        <v>796</v>
      </c>
      <c r="B278" s="4" t="s">
        <v>773</v>
      </c>
      <c r="C278" s="4" t="s">
        <v>774</v>
      </c>
      <c r="D278" s="4" t="s">
        <v>785</v>
      </c>
      <c r="G278" s="4" t="s">
        <v>69</v>
      </c>
      <c r="H278" s="5" t="s">
        <v>775</v>
      </c>
      <c r="I278" s="6">
        <v>0</v>
      </c>
      <c r="J278" s="4" t="s">
        <v>1655</v>
      </c>
      <c r="K278" s="14">
        <v>3080</v>
      </c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6">
        <v>3315.64</v>
      </c>
      <c r="BL278" s="4"/>
      <c r="BM278" s="4"/>
      <c r="BN278" s="24"/>
      <c r="BO278" s="7"/>
      <c r="BP278" s="7"/>
      <c r="BQ278" s="7"/>
      <c r="BR278" s="7"/>
      <c r="BS278" s="7"/>
      <c r="BT278" s="7"/>
      <c r="BU278" s="4"/>
      <c r="BV278" s="4"/>
      <c r="BW278" s="4"/>
      <c r="BX278" s="4"/>
      <c r="BY278" s="4"/>
      <c r="BZ278" s="4"/>
      <c r="CA278" s="4"/>
      <c r="CB278" s="4"/>
      <c r="CC278" s="10">
        <f t="shared" si="15"/>
        <v>235.62</v>
      </c>
      <c r="CE278" s="23">
        <f t="shared" si="16"/>
        <v>3315.62</v>
      </c>
    </row>
    <row r="279" spans="1:83" ht="12.75">
      <c r="A279" s="4" t="s">
        <v>797</v>
      </c>
      <c r="B279" s="4" t="s">
        <v>773</v>
      </c>
      <c r="C279" s="4" t="s">
        <v>774</v>
      </c>
      <c r="D279" s="4" t="s">
        <v>798</v>
      </c>
      <c r="G279" s="4" t="s">
        <v>69</v>
      </c>
      <c r="H279" s="5" t="s">
        <v>775</v>
      </c>
      <c r="I279" s="7"/>
      <c r="J279" s="4" t="s">
        <v>1655</v>
      </c>
      <c r="K279" s="14">
        <v>280</v>
      </c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6">
        <v>301.42</v>
      </c>
      <c r="BL279" s="4"/>
      <c r="BM279" s="4"/>
      <c r="BN279" s="24"/>
      <c r="BO279" s="7"/>
      <c r="BP279" s="7"/>
      <c r="BQ279" s="7"/>
      <c r="BR279" s="7"/>
      <c r="BS279" s="7"/>
      <c r="BT279" s="7"/>
      <c r="BU279" s="4"/>
      <c r="BV279" s="4"/>
      <c r="BW279" s="4"/>
      <c r="BX279" s="4"/>
      <c r="BY279" s="4"/>
      <c r="BZ279" s="4"/>
      <c r="CA279" s="4"/>
      <c r="CB279" s="4"/>
      <c r="CC279" s="10">
        <f t="shared" si="15"/>
        <v>21.419999999999998</v>
      </c>
      <c r="CE279" s="23">
        <f t="shared" si="16"/>
        <v>301.42</v>
      </c>
    </row>
    <row r="280" spans="1:83" ht="12.75">
      <c r="A280" s="4" t="s">
        <v>799</v>
      </c>
      <c r="B280" s="4" t="s">
        <v>773</v>
      </c>
      <c r="C280" s="4" t="s">
        <v>774</v>
      </c>
      <c r="D280" s="4" t="s">
        <v>800</v>
      </c>
      <c r="G280" s="4" t="s">
        <v>69</v>
      </c>
      <c r="H280" s="5" t="s">
        <v>775</v>
      </c>
      <c r="I280" s="6">
        <v>0</v>
      </c>
      <c r="J280" s="4" t="s">
        <v>1655</v>
      </c>
      <c r="K280" s="14">
        <v>3528</v>
      </c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6">
        <v>3797.94</v>
      </c>
      <c r="BL280" s="4"/>
      <c r="BM280" s="4"/>
      <c r="BN280" s="24"/>
      <c r="BO280" s="7"/>
      <c r="BP280" s="7"/>
      <c r="BQ280" s="7"/>
      <c r="BR280" s="7"/>
      <c r="BS280" s="7"/>
      <c r="BT280" s="7"/>
      <c r="BU280" s="4"/>
      <c r="BV280" s="4"/>
      <c r="BW280" s="4"/>
      <c r="BX280" s="4"/>
      <c r="BY280" s="4"/>
      <c r="BZ280" s="4"/>
      <c r="CA280" s="4"/>
      <c r="CB280" s="4"/>
      <c r="CC280" s="10">
        <f t="shared" si="15"/>
        <v>269.892</v>
      </c>
      <c r="CE280" s="23">
        <f t="shared" si="16"/>
        <v>3797.892</v>
      </c>
    </row>
    <row r="281" spans="1:83" ht="12.75">
      <c r="A281" s="4" t="s">
        <v>801</v>
      </c>
      <c r="B281" s="4" t="s">
        <v>773</v>
      </c>
      <c r="C281" s="4" t="s">
        <v>774</v>
      </c>
      <c r="D281" s="4" t="s">
        <v>802</v>
      </c>
      <c r="G281" s="4" t="s">
        <v>69</v>
      </c>
      <c r="H281" s="5" t="s">
        <v>775</v>
      </c>
      <c r="I281" s="6">
        <v>0</v>
      </c>
      <c r="J281" s="4" t="s">
        <v>1655</v>
      </c>
      <c r="K281" s="14">
        <v>2660</v>
      </c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6">
        <v>2863.52</v>
      </c>
      <c r="BL281" s="4"/>
      <c r="BM281" s="4"/>
      <c r="BN281" s="24"/>
      <c r="BO281" s="7"/>
      <c r="BP281" s="7"/>
      <c r="BQ281" s="7"/>
      <c r="BR281" s="7"/>
      <c r="BS281" s="7"/>
      <c r="BT281" s="7"/>
      <c r="BU281" s="4"/>
      <c r="BV281" s="4"/>
      <c r="BW281" s="4"/>
      <c r="BX281" s="4"/>
      <c r="BY281" s="4"/>
      <c r="BZ281" s="4"/>
      <c r="CA281" s="4"/>
      <c r="CB281" s="4"/>
      <c r="CC281" s="10">
        <f t="shared" si="15"/>
        <v>203.49</v>
      </c>
      <c r="CE281" s="23">
        <f t="shared" si="16"/>
        <v>2863.49</v>
      </c>
    </row>
    <row r="282" spans="1:83" ht="12.75">
      <c r="A282" s="4" t="s">
        <v>803</v>
      </c>
      <c r="B282" s="4" t="s">
        <v>773</v>
      </c>
      <c r="C282" s="4" t="s">
        <v>774</v>
      </c>
      <c r="D282" s="4" t="s">
        <v>804</v>
      </c>
      <c r="G282" s="4" t="s">
        <v>69</v>
      </c>
      <c r="H282" s="5" t="s">
        <v>775</v>
      </c>
      <c r="I282" s="6">
        <v>0</v>
      </c>
      <c r="J282" s="4" t="s">
        <v>1655</v>
      </c>
      <c r="K282" s="14">
        <v>5546</v>
      </c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6">
        <v>5970.29</v>
      </c>
      <c r="BL282" s="4"/>
      <c r="BM282" s="4"/>
      <c r="BN282" s="24"/>
      <c r="BO282" s="7"/>
      <c r="BP282" s="7"/>
      <c r="BQ282" s="7"/>
      <c r="BR282" s="7"/>
      <c r="BS282" s="7"/>
      <c r="BT282" s="7"/>
      <c r="BU282" s="4"/>
      <c r="BV282" s="4"/>
      <c r="BW282" s="4"/>
      <c r="BX282" s="4"/>
      <c r="BY282" s="4"/>
      <c r="BZ282" s="4"/>
      <c r="CA282" s="4"/>
      <c r="CB282" s="4"/>
      <c r="CC282" s="10">
        <f t="shared" si="15"/>
        <v>424.269</v>
      </c>
      <c r="CE282" s="23">
        <f t="shared" si="16"/>
        <v>5970.269</v>
      </c>
    </row>
    <row r="283" spans="1:83" ht="12.75">
      <c r="A283" s="4" t="s">
        <v>805</v>
      </c>
      <c r="B283" s="4" t="s">
        <v>773</v>
      </c>
      <c r="C283" s="4" t="s">
        <v>1697</v>
      </c>
      <c r="D283" s="4" t="s">
        <v>802</v>
      </c>
      <c r="G283" s="4" t="s">
        <v>69</v>
      </c>
      <c r="H283" s="5" t="s">
        <v>775</v>
      </c>
      <c r="I283" s="6">
        <v>0</v>
      </c>
      <c r="J283" s="4" t="s">
        <v>1655</v>
      </c>
      <c r="K283" s="14">
        <v>5670</v>
      </c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6">
        <v>6103.79</v>
      </c>
      <c r="BL283" s="4"/>
      <c r="BM283" s="4"/>
      <c r="BN283" s="24"/>
      <c r="BO283" s="7"/>
      <c r="BP283" s="7"/>
      <c r="BQ283" s="7"/>
      <c r="BR283" s="7"/>
      <c r="BS283" s="7"/>
      <c r="BT283" s="7"/>
      <c r="BU283" s="4"/>
      <c r="BV283" s="4"/>
      <c r="BW283" s="4"/>
      <c r="BX283" s="4"/>
      <c r="BY283" s="4"/>
      <c r="BZ283" s="4"/>
      <c r="CA283" s="4"/>
      <c r="CB283" s="4"/>
      <c r="CC283" s="10">
        <f t="shared" si="15"/>
        <v>433.755</v>
      </c>
      <c r="CE283" s="23">
        <f t="shared" si="16"/>
        <v>6103.755</v>
      </c>
    </row>
    <row r="284" spans="1:83" ht="12.75">
      <c r="A284" s="4" t="s">
        <v>806</v>
      </c>
      <c r="B284" s="4" t="s">
        <v>773</v>
      </c>
      <c r="C284" s="4" t="s">
        <v>774</v>
      </c>
      <c r="D284" s="4" t="s">
        <v>807</v>
      </c>
      <c r="G284" s="4" t="s">
        <v>69</v>
      </c>
      <c r="H284" s="5" t="s">
        <v>775</v>
      </c>
      <c r="I284" s="6">
        <v>0</v>
      </c>
      <c r="J284" s="4" t="s">
        <v>1655</v>
      </c>
      <c r="K284" s="14">
        <v>770</v>
      </c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6">
        <v>828.91</v>
      </c>
      <c r="BL284" s="4"/>
      <c r="BM284" s="4"/>
      <c r="BN284" s="24"/>
      <c r="BO284" s="7"/>
      <c r="BP284" s="7"/>
      <c r="BQ284" s="7"/>
      <c r="BR284" s="7"/>
      <c r="BS284" s="7"/>
      <c r="BT284" s="7"/>
      <c r="BU284" s="4"/>
      <c r="BV284" s="4"/>
      <c r="BW284" s="4"/>
      <c r="BX284" s="4"/>
      <c r="BY284" s="4"/>
      <c r="BZ284" s="4"/>
      <c r="CA284" s="4"/>
      <c r="CB284" s="4"/>
      <c r="CC284" s="10">
        <f t="shared" si="15"/>
        <v>58.905</v>
      </c>
      <c r="CE284" s="23">
        <f t="shared" si="16"/>
        <v>828.905</v>
      </c>
    </row>
    <row r="285" spans="1:83" ht="12.75">
      <c r="A285" s="4" t="s">
        <v>808</v>
      </c>
      <c r="B285" s="4" t="s">
        <v>773</v>
      </c>
      <c r="C285" s="4" t="s">
        <v>774</v>
      </c>
      <c r="D285" s="4" t="s">
        <v>809</v>
      </c>
      <c r="G285" s="4" t="s">
        <v>69</v>
      </c>
      <c r="H285" s="5" t="s">
        <v>775</v>
      </c>
      <c r="I285" s="6">
        <v>0</v>
      </c>
      <c r="J285" s="4" t="s">
        <v>1655</v>
      </c>
      <c r="K285" s="14">
        <v>2035</v>
      </c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6">
        <v>75</v>
      </c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6">
        <v>2190.68</v>
      </c>
      <c r="BL285" s="4"/>
      <c r="BM285" s="4"/>
      <c r="BN285" s="24"/>
      <c r="BO285" s="7"/>
      <c r="BP285" s="7"/>
      <c r="BQ285" s="7"/>
      <c r="BR285" s="7"/>
      <c r="BS285" s="7"/>
      <c r="BT285" s="7"/>
      <c r="BU285" s="4"/>
      <c r="BV285" s="4"/>
      <c r="BW285" s="4"/>
      <c r="BX285" s="4"/>
      <c r="BY285" s="4"/>
      <c r="BZ285" s="4"/>
      <c r="CA285" s="4"/>
      <c r="CB285" s="4"/>
      <c r="CC285" s="10">
        <f t="shared" si="15"/>
        <v>155.6775</v>
      </c>
      <c r="CE285" s="23">
        <f t="shared" si="16"/>
        <v>2190.6775</v>
      </c>
    </row>
    <row r="286" spans="1:83" ht="12.75">
      <c r="A286" s="4" t="s">
        <v>810</v>
      </c>
      <c r="B286" s="4" t="s">
        <v>773</v>
      </c>
      <c r="C286" s="4" t="s">
        <v>774</v>
      </c>
      <c r="D286" s="4" t="s">
        <v>811</v>
      </c>
      <c r="G286" s="4" t="s">
        <v>69</v>
      </c>
      <c r="H286" s="5" t="s">
        <v>775</v>
      </c>
      <c r="I286" s="6">
        <v>0</v>
      </c>
      <c r="J286" s="4" t="s">
        <v>1655</v>
      </c>
      <c r="K286" s="14">
        <v>4690</v>
      </c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6">
        <v>5048.82</v>
      </c>
      <c r="BL286" s="4"/>
      <c r="BM286" s="4"/>
      <c r="BN286" s="24"/>
      <c r="BO286" s="7"/>
      <c r="BP286" s="7"/>
      <c r="BQ286" s="7"/>
      <c r="BR286" s="7"/>
      <c r="BS286" s="7"/>
      <c r="BT286" s="7"/>
      <c r="BU286" s="4"/>
      <c r="BV286" s="4"/>
      <c r="BW286" s="4"/>
      <c r="BX286" s="4"/>
      <c r="BY286" s="4"/>
      <c r="BZ286" s="4"/>
      <c r="CA286" s="4"/>
      <c r="CB286" s="4"/>
      <c r="CC286" s="10">
        <f t="shared" si="15"/>
        <v>358.78499999999997</v>
      </c>
      <c r="CE286" s="23">
        <f t="shared" si="16"/>
        <v>5048.785</v>
      </c>
    </row>
    <row r="287" spans="1:83" ht="12.75">
      <c r="A287" s="4" t="s">
        <v>812</v>
      </c>
      <c r="B287" s="4" t="s">
        <v>773</v>
      </c>
      <c r="C287" s="4" t="s">
        <v>774</v>
      </c>
      <c r="D287" s="4" t="s">
        <v>813</v>
      </c>
      <c r="G287" s="4" t="s">
        <v>69</v>
      </c>
      <c r="H287" s="5" t="s">
        <v>775</v>
      </c>
      <c r="I287" s="6">
        <v>0</v>
      </c>
      <c r="J287" s="4" t="s">
        <v>1655</v>
      </c>
      <c r="K287" s="14">
        <v>1754</v>
      </c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6">
        <v>1888.19</v>
      </c>
      <c r="BL287" s="4"/>
      <c r="BM287" s="4"/>
      <c r="BN287" s="24"/>
      <c r="BO287" s="7"/>
      <c r="BP287" s="7"/>
      <c r="BQ287" s="7"/>
      <c r="BR287" s="7"/>
      <c r="BS287" s="7"/>
      <c r="BT287" s="7"/>
      <c r="BU287" s="4"/>
      <c r="BV287" s="4"/>
      <c r="BW287" s="4"/>
      <c r="BX287" s="4"/>
      <c r="BY287" s="4"/>
      <c r="BZ287" s="4"/>
      <c r="CA287" s="4"/>
      <c r="CB287" s="4"/>
      <c r="CC287" s="10">
        <f t="shared" si="15"/>
        <v>134.181</v>
      </c>
      <c r="CE287" s="23">
        <f t="shared" si="16"/>
        <v>1888.181</v>
      </c>
    </row>
    <row r="288" spans="1:83" ht="12.75">
      <c r="A288" s="4" t="s">
        <v>814</v>
      </c>
      <c r="B288" s="4" t="s">
        <v>773</v>
      </c>
      <c r="C288" s="4" t="s">
        <v>774</v>
      </c>
      <c r="D288" s="4" t="s">
        <v>420</v>
      </c>
      <c r="G288" s="4" t="s">
        <v>69</v>
      </c>
      <c r="H288" s="5" t="s">
        <v>775</v>
      </c>
      <c r="I288" s="6">
        <v>0</v>
      </c>
      <c r="J288" s="4" t="s">
        <v>1655</v>
      </c>
      <c r="K288" s="14">
        <v>3150</v>
      </c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6">
        <v>3391</v>
      </c>
      <c r="BL288" s="4"/>
      <c r="BM288" s="4"/>
      <c r="BN288" s="24"/>
      <c r="BO288" s="7"/>
      <c r="BP288" s="7"/>
      <c r="BQ288" s="7"/>
      <c r="BR288" s="7"/>
      <c r="BS288" s="7"/>
      <c r="BT288" s="7"/>
      <c r="BU288" s="4"/>
      <c r="BV288" s="4"/>
      <c r="BW288" s="4"/>
      <c r="BX288" s="4"/>
      <c r="BY288" s="4"/>
      <c r="BZ288" s="4"/>
      <c r="CA288" s="4"/>
      <c r="CB288" s="4"/>
      <c r="CC288" s="10">
        <f t="shared" si="15"/>
        <v>240.975</v>
      </c>
      <c r="CE288" s="23">
        <f t="shared" si="16"/>
        <v>3390.975</v>
      </c>
    </row>
    <row r="289" spans="1:83" ht="12.75">
      <c r="A289" s="4" t="s">
        <v>815</v>
      </c>
      <c r="B289" s="4" t="s">
        <v>773</v>
      </c>
      <c r="C289" s="4" t="s">
        <v>774</v>
      </c>
      <c r="D289" s="4" t="s">
        <v>793</v>
      </c>
      <c r="G289" s="4" t="s">
        <v>69</v>
      </c>
      <c r="H289" s="5" t="s">
        <v>775</v>
      </c>
      <c r="I289" s="6">
        <v>0</v>
      </c>
      <c r="J289" s="4" t="s">
        <v>1655</v>
      </c>
      <c r="K289" s="14">
        <v>3990</v>
      </c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6">
        <v>4295.27</v>
      </c>
      <c r="BL289" s="4"/>
      <c r="BM289" s="4"/>
      <c r="BN289" s="24"/>
      <c r="BO289" s="7"/>
      <c r="BP289" s="7"/>
      <c r="BQ289" s="7"/>
      <c r="BR289" s="7"/>
      <c r="BS289" s="7"/>
      <c r="BT289" s="7"/>
      <c r="BU289" s="4"/>
      <c r="BV289" s="4"/>
      <c r="BW289" s="4"/>
      <c r="BX289" s="4"/>
      <c r="BY289" s="4"/>
      <c r="BZ289" s="4"/>
      <c r="CA289" s="4"/>
      <c r="CB289" s="4"/>
      <c r="CC289" s="10">
        <f t="shared" si="15"/>
        <v>305.235</v>
      </c>
      <c r="CE289" s="23">
        <f t="shared" si="16"/>
        <v>4295.235</v>
      </c>
    </row>
    <row r="290" spans="1:83" ht="12.75">
      <c r="A290" s="4" t="s">
        <v>816</v>
      </c>
      <c r="B290" s="4" t="s">
        <v>773</v>
      </c>
      <c r="C290" s="4" t="s">
        <v>774</v>
      </c>
      <c r="D290" s="4" t="s">
        <v>809</v>
      </c>
      <c r="G290" s="4" t="s">
        <v>69</v>
      </c>
      <c r="H290" s="5" t="s">
        <v>775</v>
      </c>
      <c r="I290" s="6">
        <v>0</v>
      </c>
      <c r="J290" s="4" t="s">
        <v>1655</v>
      </c>
      <c r="K290" s="14">
        <v>2532</v>
      </c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6">
        <v>2725.71</v>
      </c>
      <c r="BL290" s="4"/>
      <c r="BM290" s="4"/>
      <c r="BN290" s="24"/>
      <c r="BO290" s="7"/>
      <c r="BP290" s="7"/>
      <c r="BQ290" s="7"/>
      <c r="BR290" s="7"/>
      <c r="BS290" s="7"/>
      <c r="BT290" s="7"/>
      <c r="BU290" s="4"/>
      <c r="BV290" s="4"/>
      <c r="BW290" s="4"/>
      <c r="BX290" s="4"/>
      <c r="BY290" s="4"/>
      <c r="BZ290" s="4"/>
      <c r="CA290" s="4"/>
      <c r="CB290" s="4"/>
      <c r="CC290" s="10">
        <f t="shared" si="15"/>
        <v>193.698</v>
      </c>
      <c r="CE290" s="23">
        <f t="shared" si="16"/>
        <v>2725.698</v>
      </c>
    </row>
    <row r="291" spans="1:83" ht="12.75">
      <c r="A291" s="4" t="s">
        <v>817</v>
      </c>
      <c r="B291" s="4" t="s">
        <v>773</v>
      </c>
      <c r="C291" s="4" t="s">
        <v>774</v>
      </c>
      <c r="D291" s="4" t="s">
        <v>793</v>
      </c>
      <c r="G291" s="4" t="s">
        <v>69</v>
      </c>
      <c r="H291" s="5" t="s">
        <v>775</v>
      </c>
      <c r="I291" s="6">
        <v>0</v>
      </c>
      <c r="J291" s="4" t="s">
        <v>1655</v>
      </c>
      <c r="K291" s="14">
        <v>2870</v>
      </c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6">
        <v>3089.59</v>
      </c>
      <c r="BL291" s="4"/>
      <c r="BM291" s="4"/>
      <c r="BN291" s="24"/>
      <c r="BO291" s="7"/>
      <c r="BP291" s="7"/>
      <c r="BQ291" s="7"/>
      <c r="BR291" s="7"/>
      <c r="BS291" s="7"/>
      <c r="BT291" s="7"/>
      <c r="BU291" s="4"/>
      <c r="BV291" s="4"/>
      <c r="BW291" s="4"/>
      <c r="BX291" s="4"/>
      <c r="BY291" s="4"/>
      <c r="BZ291" s="4"/>
      <c r="CA291" s="4"/>
      <c r="CB291" s="4"/>
      <c r="CC291" s="10">
        <f t="shared" si="15"/>
        <v>219.555</v>
      </c>
      <c r="CE291" s="23">
        <f t="shared" si="16"/>
        <v>3089.555</v>
      </c>
    </row>
    <row r="292" spans="1:83" ht="12.75">
      <c r="A292" s="4" t="s">
        <v>818</v>
      </c>
      <c r="B292" s="4" t="s">
        <v>773</v>
      </c>
      <c r="C292" s="4" t="s">
        <v>774</v>
      </c>
      <c r="D292" s="4" t="s">
        <v>420</v>
      </c>
      <c r="G292" s="4" t="s">
        <v>69</v>
      </c>
      <c r="H292" s="5" t="s">
        <v>775</v>
      </c>
      <c r="I292" s="6">
        <v>145600</v>
      </c>
      <c r="J292" s="4" t="s">
        <v>1655</v>
      </c>
      <c r="K292" s="14">
        <v>3010</v>
      </c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6">
        <v>3240.3</v>
      </c>
      <c r="BL292" s="4"/>
      <c r="BM292" s="4"/>
      <c r="BN292" s="24"/>
      <c r="BO292" s="7"/>
      <c r="BP292" s="7"/>
      <c r="BQ292" s="7"/>
      <c r="BR292" s="7"/>
      <c r="BS292" s="7"/>
      <c r="BT292" s="7"/>
      <c r="BU292" s="4"/>
      <c r="BV292" s="4"/>
      <c r="BW292" s="4"/>
      <c r="BX292" s="4"/>
      <c r="BY292" s="4"/>
      <c r="BZ292" s="4"/>
      <c r="CA292" s="4"/>
      <c r="CB292" s="4"/>
      <c r="CC292" s="10">
        <f t="shared" si="15"/>
        <v>230.265</v>
      </c>
      <c r="CE292" s="23">
        <f t="shared" si="16"/>
        <v>3240.265</v>
      </c>
    </row>
    <row r="293" spans="1:83" ht="12.75">
      <c r="A293" s="4" t="s">
        <v>819</v>
      </c>
      <c r="B293" s="4" t="s">
        <v>773</v>
      </c>
      <c r="C293" s="4" t="s">
        <v>1698</v>
      </c>
      <c r="D293" s="4" t="s">
        <v>802</v>
      </c>
      <c r="G293" s="4" t="s">
        <v>80</v>
      </c>
      <c r="H293" s="5" t="s">
        <v>146</v>
      </c>
      <c r="I293" s="6">
        <v>60000</v>
      </c>
      <c r="J293" s="4" t="s">
        <v>1654</v>
      </c>
      <c r="K293" s="14">
        <v>62721.84</v>
      </c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6">
        <v>2499.9</v>
      </c>
      <c r="BD293" s="7"/>
      <c r="BE293" s="7"/>
      <c r="BF293" s="7"/>
      <c r="BG293" s="7"/>
      <c r="BH293" s="7"/>
      <c r="BI293" s="7"/>
      <c r="BJ293" s="7"/>
      <c r="BK293" s="6">
        <v>67413.43</v>
      </c>
      <c r="BL293" s="4"/>
      <c r="BM293" s="4"/>
      <c r="BN293" s="24">
        <f>(BQ293/0.045)*0.1281</f>
        <v>3613.3594</v>
      </c>
      <c r="BO293" s="7"/>
      <c r="BP293" s="7"/>
      <c r="BQ293" s="6">
        <v>1269.33</v>
      </c>
      <c r="BR293" s="7"/>
      <c r="BS293" s="7"/>
      <c r="BT293" s="7"/>
      <c r="BU293" s="4"/>
      <c r="BV293" s="4"/>
      <c r="BW293" s="4"/>
      <c r="BX293" s="4"/>
      <c r="BY293" s="4"/>
      <c r="BZ293" s="4"/>
      <c r="CA293" s="4"/>
      <c r="CB293" s="4"/>
      <c r="CC293" s="10">
        <f t="shared" si="15"/>
        <v>4798.220759999999</v>
      </c>
      <c r="CE293" s="23">
        <f t="shared" si="16"/>
        <v>71133.42016</v>
      </c>
    </row>
    <row r="294" spans="1:83" ht="12.75">
      <c r="A294" s="4" t="s">
        <v>820</v>
      </c>
      <c r="B294" s="4" t="s">
        <v>773</v>
      </c>
      <c r="C294" s="4" t="s">
        <v>1699</v>
      </c>
      <c r="D294" s="4" t="s">
        <v>821</v>
      </c>
      <c r="G294" s="4" t="s">
        <v>80</v>
      </c>
      <c r="H294" s="5" t="s">
        <v>822</v>
      </c>
      <c r="I294" s="6">
        <v>30763.2</v>
      </c>
      <c r="J294" s="4" t="s">
        <v>1654</v>
      </c>
      <c r="K294" s="14">
        <v>30183.2</v>
      </c>
      <c r="L294" s="6">
        <v>5636.16</v>
      </c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6">
        <v>32325.18</v>
      </c>
      <c r="BL294" s="4"/>
      <c r="BM294" s="4"/>
      <c r="BN294" s="24">
        <f>(BQ294/0.045)*0.1281</f>
        <v>3587.027733333333</v>
      </c>
      <c r="BO294" s="7"/>
      <c r="BP294" s="7"/>
      <c r="BQ294" s="6">
        <v>1260.08</v>
      </c>
      <c r="BR294" s="7"/>
      <c r="BS294" s="7"/>
      <c r="BT294" s="7"/>
      <c r="BU294" s="4"/>
      <c r="BV294" s="4"/>
      <c r="BW294" s="4"/>
      <c r="BX294" s="4"/>
      <c r="BY294" s="4"/>
      <c r="BZ294" s="4"/>
      <c r="CA294" s="4"/>
      <c r="CB294" s="4"/>
      <c r="CC294" s="10">
        <f t="shared" si="15"/>
        <v>2309.0148</v>
      </c>
      <c r="CE294" s="23">
        <f t="shared" si="16"/>
        <v>41715.402533333334</v>
      </c>
    </row>
    <row r="295" spans="1:83" ht="12.75">
      <c r="A295" s="4" t="s">
        <v>823</v>
      </c>
      <c r="B295" s="4" t="s">
        <v>773</v>
      </c>
      <c r="C295" s="4" t="s">
        <v>825</v>
      </c>
      <c r="D295" s="4" t="s">
        <v>824</v>
      </c>
      <c r="G295" s="4" t="s">
        <v>80</v>
      </c>
      <c r="H295" s="5" t="s">
        <v>826</v>
      </c>
      <c r="I295" s="6">
        <v>53040</v>
      </c>
      <c r="J295" s="4" t="s">
        <v>1654</v>
      </c>
      <c r="K295" s="14">
        <v>52040</v>
      </c>
      <c r="L295" s="6">
        <v>5636.16</v>
      </c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6">
        <v>55749.66</v>
      </c>
      <c r="BL295" s="4"/>
      <c r="BM295" s="4"/>
      <c r="BN295" s="24">
        <f>(BO295/0.045)*0.1281</f>
        <v>6211.4836</v>
      </c>
      <c r="BO295" s="6">
        <v>2182.02</v>
      </c>
      <c r="BP295" s="7"/>
      <c r="BQ295" s="7"/>
      <c r="BR295" s="7"/>
      <c r="BS295" s="7"/>
      <c r="BT295" s="7"/>
      <c r="BU295" s="4"/>
      <c r="BV295" s="4"/>
      <c r="BW295" s="4"/>
      <c r="BX295" s="4"/>
      <c r="BY295" s="4"/>
      <c r="BZ295" s="4"/>
      <c r="CA295" s="4"/>
      <c r="CB295" s="4"/>
      <c r="CC295" s="10">
        <f t="shared" si="15"/>
        <v>3981.06</v>
      </c>
      <c r="CE295" s="23">
        <f t="shared" si="16"/>
        <v>67868.70360000001</v>
      </c>
    </row>
    <row r="296" spans="1:83" ht="12.75" customHeight="1">
      <c r="A296" s="4" t="s">
        <v>827</v>
      </c>
      <c r="B296" s="4" t="s">
        <v>773</v>
      </c>
      <c r="C296" s="4" t="s">
        <v>829</v>
      </c>
      <c r="D296" s="4" t="s">
        <v>828</v>
      </c>
      <c r="G296" s="4" t="s">
        <v>80</v>
      </c>
      <c r="H296" s="5" t="s">
        <v>830</v>
      </c>
      <c r="I296" s="6">
        <v>41595.84</v>
      </c>
      <c r="J296" s="4" t="s">
        <v>1654</v>
      </c>
      <c r="K296" s="14">
        <v>7015.38</v>
      </c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6">
        <v>-292.32</v>
      </c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6">
        <v>7552.06</v>
      </c>
      <c r="BL296" s="4"/>
      <c r="BM296" s="4"/>
      <c r="BN296" s="24">
        <f>(BQ296/0.045)*0.1281</f>
        <v>898.6642</v>
      </c>
      <c r="BO296" s="7"/>
      <c r="BP296" s="7"/>
      <c r="BQ296" s="6">
        <v>315.69</v>
      </c>
      <c r="BR296" s="7"/>
      <c r="BS296" s="7"/>
      <c r="BT296" s="7"/>
      <c r="BU296" s="4"/>
      <c r="BV296" s="4"/>
      <c r="BW296" s="4"/>
      <c r="BX296" s="4"/>
      <c r="BY296" s="4"/>
      <c r="BZ296" s="4"/>
      <c r="CA296" s="4"/>
      <c r="CB296" s="4"/>
      <c r="CC296" s="10">
        <f t="shared" si="15"/>
        <v>536.67657</v>
      </c>
      <c r="CE296" s="23">
        <f t="shared" si="16"/>
        <v>8450.72077</v>
      </c>
    </row>
    <row r="297" spans="1:83" ht="12.75">
      <c r="A297" s="4" t="s">
        <v>831</v>
      </c>
      <c r="B297" s="4" t="s">
        <v>773</v>
      </c>
      <c r="C297" s="4" t="s">
        <v>774</v>
      </c>
      <c r="D297" s="4" t="s">
        <v>832</v>
      </c>
      <c r="G297" s="4" t="s">
        <v>69</v>
      </c>
      <c r="H297" s="5" t="s">
        <v>775</v>
      </c>
      <c r="I297" s="6">
        <v>0</v>
      </c>
      <c r="J297" s="4" t="s">
        <v>1655</v>
      </c>
      <c r="K297" s="14">
        <v>148</v>
      </c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6">
        <v>159.33</v>
      </c>
      <c r="BL297" s="4"/>
      <c r="BM297" s="4"/>
      <c r="BN297" s="24"/>
      <c r="BO297" s="7"/>
      <c r="BP297" s="7"/>
      <c r="BQ297" s="7"/>
      <c r="BR297" s="7"/>
      <c r="BS297" s="7"/>
      <c r="BT297" s="7"/>
      <c r="BU297" s="4"/>
      <c r="BV297" s="4"/>
      <c r="BW297" s="4"/>
      <c r="BX297" s="4"/>
      <c r="BY297" s="4"/>
      <c r="BZ297" s="4"/>
      <c r="CA297" s="4"/>
      <c r="CB297" s="4"/>
      <c r="CC297" s="10">
        <f t="shared" si="15"/>
        <v>11.322</v>
      </c>
      <c r="CE297" s="23">
        <f t="shared" si="16"/>
        <v>159.322</v>
      </c>
    </row>
    <row r="298" spans="1:83" ht="12.75">
      <c r="A298" s="4" t="s">
        <v>833</v>
      </c>
      <c r="B298" s="4" t="s">
        <v>773</v>
      </c>
      <c r="C298" s="4" t="s">
        <v>774</v>
      </c>
      <c r="D298" s="4" t="s">
        <v>834</v>
      </c>
      <c r="G298" s="4" t="s">
        <v>69</v>
      </c>
      <c r="H298" s="5" t="s">
        <v>775</v>
      </c>
      <c r="I298" s="6">
        <v>0</v>
      </c>
      <c r="J298" s="4" t="s">
        <v>1655</v>
      </c>
      <c r="K298" s="14">
        <v>1400</v>
      </c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6">
        <v>1507.12</v>
      </c>
      <c r="BL298" s="4"/>
      <c r="BM298" s="4"/>
      <c r="BN298" s="24"/>
      <c r="BO298" s="7"/>
      <c r="BP298" s="7"/>
      <c r="BQ298" s="7"/>
      <c r="BR298" s="7"/>
      <c r="BS298" s="7"/>
      <c r="BT298" s="7"/>
      <c r="BU298" s="4"/>
      <c r="BV298" s="4"/>
      <c r="BW298" s="4"/>
      <c r="BX298" s="4"/>
      <c r="BY298" s="4"/>
      <c r="BZ298" s="4"/>
      <c r="CA298" s="4"/>
      <c r="CB298" s="4"/>
      <c r="CC298" s="10">
        <f t="shared" si="15"/>
        <v>107.1</v>
      </c>
      <c r="CE298" s="23">
        <f t="shared" si="16"/>
        <v>1507.1</v>
      </c>
    </row>
    <row r="299" spans="1:83" ht="12.75">
      <c r="A299" s="4" t="s">
        <v>835</v>
      </c>
      <c r="B299" s="4" t="s">
        <v>773</v>
      </c>
      <c r="C299" s="4" t="s">
        <v>1700</v>
      </c>
      <c r="D299" s="4" t="s">
        <v>836</v>
      </c>
      <c r="G299" s="4" t="s">
        <v>80</v>
      </c>
      <c r="H299" s="5" t="s">
        <v>837</v>
      </c>
      <c r="I299" s="6">
        <v>61394.86</v>
      </c>
      <c r="J299" s="4" t="s">
        <v>1654</v>
      </c>
      <c r="K299" s="14">
        <v>60237.34</v>
      </c>
      <c r="L299" s="6">
        <v>5636.16</v>
      </c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6">
        <v>64845.48</v>
      </c>
      <c r="BL299" s="4"/>
      <c r="BM299" s="4"/>
      <c r="BN299" s="24">
        <f>(BO299/0.045)*0.1281</f>
        <v>7716.630133333333</v>
      </c>
      <c r="BO299" s="6">
        <v>2710.76</v>
      </c>
      <c r="BP299" s="7"/>
      <c r="BQ299" s="7"/>
      <c r="BR299" s="7"/>
      <c r="BS299" s="7"/>
      <c r="BT299" s="7"/>
      <c r="BU299" s="4"/>
      <c r="BV299" s="4"/>
      <c r="BW299" s="4"/>
      <c r="BX299" s="4"/>
      <c r="BY299" s="4"/>
      <c r="BZ299" s="4"/>
      <c r="CA299" s="4"/>
      <c r="CB299" s="4"/>
      <c r="CC299" s="10">
        <f t="shared" si="15"/>
        <v>4608.15651</v>
      </c>
      <c r="CE299" s="23">
        <f t="shared" si="16"/>
        <v>78198.28664333334</v>
      </c>
    </row>
    <row r="300" spans="1:83" ht="12.75">
      <c r="A300" s="4" t="s">
        <v>838</v>
      </c>
      <c r="B300" s="4" t="s">
        <v>773</v>
      </c>
      <c r="C300" s="4" t="s">
        <v>840</v>
      </c>
      <c r="D300" s="4" t="s">
        <v>839</v>
      </c>
      <c r="G300" s="4" t="s">
        <v>69</v>
      </c>
      <c r="H300" s="5" t="s">
        <v>430</v>
      </c>
      <c r="I300" s="6">
        <v>62171.2</v>
      </c>
      <c r="J300" s="4" t="s">
        <v>1655</v>
      </c>
      <c r="K300" s="14">
        <v>1031.2</v>
      </c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6">
        <v>1110.08</v>
      </c>
      <c r="BL300" s="4" t="s">
        <v>841</v>
      </c>
      <c r="BM300" s="4" t="s">
        <v>841</v>
      </c>
      <c r="BN300" s="24"/>
      <c r="BO300" s="7"/>
      <c r="BP300" s="7"/>
      <c r="BQ300" s="7"/>
      <c r="BR300" s="7"/>
      <c r="BS300" s="7"/>
      <c r="BT300" s="7"/>
      <c r="BU300" s="4"/>
      <c r="BV300" s="4"/>
      <c r="BW300" s="4"/>
      <c r="BX300" s="4"/>
      <c r="BY300" s="4"/>
      <c r="BZ300" s="4"/>
      <c r="CA300" s="4"/>
      <c r="CB300" s="4"/>
      <c r="CC300" s="10">
        <f t="shared" si="15"/>
        <v>78.88680000000001</v>
      </c>
      <c r="CE300" s="23">
        <f t="shared" si="16"/>
        <v>1110.0868</v>
      </c>
    </row>
    <row r="301" spans="1:80" ht="12.75">
      <c r="A301" s="4"/>
      <c r="B301" s="4"/>
      <c r="C301" s="4"/>
      <c r="D301" s="4"/>
      <c r="G301" s="4"/>
      <c r="H301" s="5"/>
      <c r="I301" s="6"/>
      <c r="J301" s="4"/>
      <c r="K301" s="14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6"/>
      <c r="BL301" s="4"/>
      <c r="BM301" s="4"/>
      <c r="BN301" s="24"/>
      <c r="BO301" s="7"/>
      <c r="BP301" s="7"/>
      <c r="BQ301" s="7"/>
      <c r="BR301" s="7"/>
      <c r="BS301" s="7"/>
      <c r="BT301" s="7"/>
      <c r="BU301" s="4"/>
      <c r="BV301" s="4"/>
      <c r="BW301" s="4"/>
      <c r="BX301" s="4"/>
      <c r="BY301" s="4"/>
      <c r="BZ301" s="4"/>
      <c r="CA301" s="4"/>
      <c r="CB301" s="4"/>
    </row>
    <row r="302" spans="1:83" ht="12.75">
      <c r="A302" s="4" t="s">
        <v>842</v>
      </c>
      <c r="B302" s="4" t="s">
        <v>844</v>
      </c>
      <c r="C302" s="4" t="s">
        <v>845</v>
      </c>
      <c r="D302" s="4" t="s">
        <v>843</v>
      </c>
      <c r="G302" s="4" t="s">
        <v>69</v>
      </c>
      <c r="H302" s="5" t="s">
        <v>846</v>
      </c>
      <c r="I302" s="6">
        <v>24879.4</v>
      </c>
      <c r="J302" s="4" t="s">
        <v>1654</v>
      </c>
      <c r="K302" s="14">
        <v>23951.9</v>
      </c>
      <c r="L302" s="7"/>
      <c r="M302" s="6">
        <v>183.54</v>
      </c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6">
        <v>25784.19</v>
      </c>
      <c r="BL302" s="4"/>
      <c r="BM302" s="4" t="s">
        <v>847</v>
      </c>
      <c r="BN302" s="24">
        <f>(BQ302/0.045)*0.1281</f>
        <v>3068.1657999999998</v>
      </c>
      <c r="BO302" s="7"/>
      <c r="BP302" s="7"/>
      <c r="BQ302" s="6">
        <v>1077.81</v>
      </c>
      <c r="BR302" s="7"/>
      <c r="BS302" s="7"/>
      <c r="BT302" s="7"/>
      <c r="BU302" s="4"/>
      <c r="BV302" s="4"/>
      <c r="BW302" s="4"/>
      <c r="BX302" s="4"/>
      <c r="BY302" s="4"/>
      <c r="BZ302" s="4"/>
      <c r="CA302" s="4"/>
      <c r="CB302" s="4"/>
      <c r="CC302" s="10">
        <f t="shared" si="15"/>
        <v>1832.3203500000002</v>
      </c>
      <c r="CE302" s="23">
        <f t="shared" si="16"/>
        <v>28852.386150000002</v>
      </c>
    </row>
    <row r="303" spans="1:83" ht="12.75">
      <c r="A303" s="4" t="s">
        <v>848</v>
      </c>
      <c r="B303" s="4" t="s">
        <v>844</v>
      </c>
      <c r="C303" s="4" t="s">
        <v>845</v>
      </c>
      <c r="D303" s="4" t="s">
        <v>849</v>
      </c>
      <c r="G303" s="4" t="s">
        <v>80</v>
      </c>
      <c r="H303" s="5" t="s">
        <v>618</v>
      </c>
      <c r="I303" s="6">
        <v>39785.2</v>
      </c>
      <c r="J303" s="4" t="s">
        <v>1654</v>
      </c>
      <c r="K303" s="14">
        <v>36387.34</v>
      </c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6">
        <v>39170.99</v>
      </c>
      <c r="BL303" s="4"/>
      <c r="BM303" s="4"/>
      <c r="BN303" s="24">
        <f>(BQ303/0.045)*0.1281</f>
        <v>4661.530533333334</v>
      </c>
      <c r="BO303" s="7"/>
      <c r="BP303" s="7"/>
      <c r="BQ303" s="6">
        <v>1637.54</v>
      </c>
      <c r="BR303" s="7"/>
      <c r="BS303" s="7"/>
      <c r="BT303" s="7"/>
      <c r="BU303" s="4"/>
      <c r="BV303" s="4"/>
      <c r="BW303" s="4"/>
      <c r="BX303" s="4"/>
      <c r="BY303" s="4"/>
      <c r="BZ303" s="4"/>
      <c r="CA303" s="4"/>
      <c r="CB303" s="4"/>
      <c r="CC303" s="10">
        <f t="shared" si="15"/>
        <v>2783.6315099999997</v>
      </c>
      <c r="CE303" s="23">
        <f t="shared" si="16"/>
        <v>43832.50204333333</v>
      </c>
    </row>
    <row r="304" spans="1:83" ht="12.75">
      <c r="A304" s="4" t="s">
        <v>850</v>
      </c>
      <c r="B304" s="4" t="s">
        <v>844</v>
      </c>
      <c r="C304" s="4" t="s">
        <v>845</v>
      </c>
      <c r="D304" s="4" t="s">
        <v>851</v>
      </c>
      <c r="G304" s="4" t="s">
        <v>69</v>
      </c>
      <c r="H304" s="5" t="s">
        <v>852</v>
      </c>
      <c r="I304" s="6">
        <v>24151.4</v>
      </c>
      <c r="J304" s="4" t="s">
        <v>1654</v>
      </c>
      <c r="K304" s="14">
        <v>19104.73</v>
      </c>
      <c r="L304" s="7"/>
      <c r="M304" s="6">
        <v>241.5</v>
      </c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6">
        <v>20449.57</v>
      </c>
      <c r="BL304" s="4"/>
      <c r="BM304" s="4"/>
      <c r="BN304" s="24">
        <f>(BQ304/0.045)*0.1281</f>
        <v>2252.0264666666667</v>
      </c>
      <c r="BO304" s="7"/>
      <c r="BP304" s="7"/>
      <c r="BQ304" s="6">
        <v>791.11</v>
      </c>
      <c r="BR304" s="7"/>
      <c r="BS304" s="7"/>
      <c r="BT304" s="7"/>
      <c r="BU304" s="4"/>
      <c r="BV304" s="4"/>
      <c r="BW304" s="4"/>
      <c r="BX304" s="4"/>
      <c r="BY304" s="4"/>
      <c r="BZ304" s="4"/>
      <c r="CA304" s="4"/>
      <c r="CB304" s="4"/>
      <c r="CC304" s="10">
        <f t="shared" si="15"/>
        <v>1461.511845</v>
      </c>
      <c r="CE304" s="23">
        <f t="shared" si="16"/>
        <v>22818.268311666667</v>
      </c>
    </row>
    <row r="305" spans="1:83" ht="12.75">
      <c r="A305" s="4" t="s">
        <v>853</v>
      </c>
      <c r="B305" s="4" t="s">
        <v>844</v>
      </c>
      <c r="C305" s="4" t="s">
        <v>845</v>
      </c>
      <c r="D305" s="4" t="s">
        <v>854</v>
      </c>
      <c r="G305" s="4" t="s">
        <v>69</v>
      </c>
      <c r="H305" s="5" t="s">
        <v>855</v>
      </c>
      <c r="I305" s="6">
        <v>29047.2</v>
      </c>
      <c r="J305" s="4" t="s">
        <v>1654</v>
      </c>
      <c r="K305" s="14">
        <v>26221.79</v>
      </c>
      <c r="L305" s="6">
        <v>16546.56</v>
      </c>
      <c r="M305" s="6">
        <v>230.68</v>
      </c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6">
        <v>27306.67</v>
      </c>
      <c r="BL305" s="4"/>
      <c r="BM305" s="4"/>
      <c r="BN305" s="24">
        <f>(BQ305/0.045)*0.1281</f>
        <v>1816.7711333333334</v>
      </c>
      <c r="BO305" s="7"/>
      <c r="BP305" s="7"/>
      <c r="BQ305" s="6">
        <v>638.21</v>
      </c>
      <c r="BR305" s="7"/>
      <c r="BS305" s="7"/>
      <c r="BT305" s="7"/>
      <c r="BU305" s="4"/>
      <c r="BV305" s="4"/>
      <c r="BW305" s="4"/>
      <c r="BX305" s="4"/>
      <c r="BY305" s="4"/>
      <c r="BZ305" s="4"/>
      <c r="CA305" s="4"/>
      <c r="CB305" s="4"/>
      <c r="CC305" s="10">
        <f t="shared" si="15"/>
        <v>2005.966935</v>
      </c>
      <c r="CE305" s="23">
        <f t="shared" si="16"/>
        <v>46591.08806833334</v>
      </c>
    </row>
    <row r="306" spans="1:83" ht="12.75">
      <c r="A306" s="4" t="s">
        <v>856</v>
      </c>
      <c r="B306" s="4" t="s">
        <v>844</v>
      </c>
      <c r="C306" s="4" t="s">
        <v>844</v>
      </c>
      <c r="D306" s="4" t="s">
        <v>857</v>
      </c>
      <c r="G306" s="4" t="s">
        <v>80</v>
      </c>
      <c r="H306" s="5"/>
      <c r="I306" s="6">
        <v>70190</v>
      </c>
      <c r="J306" s="4" t="s">
        <v>1654</v>
      </c>
      <c r="K306" s="14">
        <v>66293.93</v>
      </c>
      <c r="L306" s="6">
        <v>5636.16</v>
      </c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6">
        <v>71193.24</v>
      </c>
      <c r="BL306" s="4"/>
      <c r="BM306" s="4"/>
      <c r="BN306" s="24">
        <f>(BO306/0.045)*0.1281</f>
        <v>8203.637866666668</v>
      </c>
      <c r="BO306" s="6">
        <v>2881.84</v>
      </c>
      <c r="BP306" s="7"/>
      <c r="BQ306" s="7"/>
      <c r="BR306" s="7"/>
      <c r="BS306" s="7"/>
      <c r="BT306" s="7"/>
      <c r="BU306" s="4"/>
      <c r="BV306" s="4"/>
      <c r="BW306" s="4"/>
      <c r="BX306" s="4"/>
      <c r="BY306" s="4"/>
      <c r="BZ306" s="4"/>
      <c r="CA306" s="4"/>
      <c r="CB306" s="4"/>
      <c r="CC306" s="10">
        <f t="shared" si="15"/>
        <v>5071.485645</v>
      </c>
      <c r="CE306" s="23">
        <f t="shared" si="16"/>
        <v>85205.21351166666</v>
      </c>
    </row>
    <row r="307" spans="1:83" ht="12.75">
      <c r="A307" s="4" t="s">
        <v>860</v>
      </c>
      <c r="B307" s="4" t="s">
        <v>844</v>
      </c>
      <c r="C307" s="4" t="s">
        <v>844</v>
      </c>
      <c r="D307" s="4" t="s">
        <v>861</v>
      </c>
      <c r="G307" s="4" t="s">
        <v>80</v>
      </c>
      <c r="H307" s="5" t="s">
        <v>146</v>
      </c>
      <c r="I307" s="6">
        <v>70190.12</v>
      </c>
      <c r="J307" s="4" t="s">
        <v>1654</v>
      </c>
      <c r="K307" s="14">
        <v>76690.12</v>
      </c>
      <c r="L307" s="6">
        <v>9888.54</v>
      </c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6">
        <v>82556.89</v>
      </c>
      <c r="BL307" s="4"/>
      <c r="BM307" s="4"/>
      <c r="BN307" s="24">
        <f>(BO307/0.045)*0.1281</f>
        <v>8991.139733333333</v>
      </c>
      <c r="BO307" s="6">
        <v>3158.48</v>
      </c>
      <c r="BP307" s="7"/>
      <c r="BQ307" s="7"/>
      <c r="BR307" s="7"/>
      <c r="BS307" s="7"/>
      <c r="BT307" s="7"/>
      <c r="BU307" s="4"/>
      <c r="BV307" s="4"/>
      <c r="BW307" s="4"/>
      <c r="BX307" s="4"/>
      <c r="BY307" s="4"/>
      <c r="BZ307" s="4"/>
      <c r="CA307" s="4"/>
      <c r="CB307" s="4"/>
      <c r="CC307" s="10">
        <f t="shared" si="15"/>
        <v>5866.79418</v>
      </c>
      <c r="CE307" s="23">
        <f t="shared" si="16"/>
        <v>101436.59391333333</v>
      </c>
    </row>
    <row r="308" spans="1:80" ht="12.75">
      <c r="A308" s="4"/>
      <c r="B308" s="4"/>
      <c r="C308" s="4"/>
      <c r="D308" s="4"/>
      <c r="G308" s="4"/>
      <c r="H308" s="5"/>
      <c r="I308" s="6"/>
      <c r="J308" s="4"/>
      <c r="K308" s="14"/>
      <c r="L308" s="6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6"/>
      <c r="BL308" s="4"/>
      <c r="BM308" s="4"/>
      <c r="BN308" s="24"/>
      <c r="BO308" s="6"/>
      <c r="BP308" s="7"/>
      <c r="BQ308" s="7"/>
      <c r="BR308" s="7"/>
      <c r="BS308" s="7"/>
      <c r="BT308" s="7"/>
      <c r="BU308" s="4"/>
      <c r="BV308" s="4"/>
      <c r="BW308" s="4"/>
      <c r="BX308" s="4"/>
      <c r="BY308" s="4"/>
      <c r="BZ308" s="4"/>
      <c r="CA308" s="4"/>
      <c r="CB308" s="4"/>
    </row>
    <row r="309" spans="1:83" ht="12.75">
      <c r="A309" s="4" t="s">
        <v>863</v>
      </c>
      <c r="B309" s="4" t="s">
        <v>865</v>
      </c>
      <c r="C309" s="4" t="s">
        <v>866</v>
      </c>
      <c r="D309" s="4" t="s">
        <v>864</v>
      </c>
      <c r="G309" s="4" t="s">
        <v>69</v>
      </c>
      <c r="H309" s="5" t="s">
        <v>852</v>
      </c>
      <c r="I309" s="6">
        <v>24151.4</v>
      </c>
      <c r="J309" s="4" t="s">
        <v>1654</v>
      </c>
      <c r="K309" s="14">
        <v>5195.45</v>
      </c>
      <c r="L309" s="6">
        <v>545.48</v>
      </c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6">
        <v>5573.58</v>
      </c>
      <c r="BL309" s="4"/>
      <c r="BM309" s="4"/>
      <c r="BN309" s="24">
        <f>(BQ309/0.045)*0.1281</f>
        <v>633.2125333333333</v>
      </c>
      <c r="BO309" s="7"/>
      <c r="BP309" s="7"/>
      <c r="BQ309" s="6">
        <v>222.44</v>
      </c>
      <c r="BR309" s="7"/>
      <c r="BS309" s="7"/>
      <c r="BT309" s="7"/>
      <c r="BU309" s="4"/>
      <c r="BV309" s="4"/>
      <c r="BW309" s="4"/>
      <c r="BX309" s="4"/>
      <c r="BY309" s="4"/>
      <c r="BZ309" s="4"/>
      <c r="CA309" s="4"/>
      <c r="CB309" s="4"/>
      <c r="CC309" s="10">
        <f t="shared" si="15"/>
        <v>397.45192499999996</v>
      </c>
      <c r="CE309" s="23">
        <f t="shared" si="16"/>
        <v>6771.594458333334</v>
      </c>
    </row>
    <row r="310" spans="1:83" ht="12.75">
      <c r="A310" s="4" t="s">
        <v>867</v>
      </c>
      <c r="B310" s="4" t="s">
        <v>865</v>
      </c>
      <c r="C310" s="4" t="s">
        <v>845</v>
      </c>
      <c r="D310" s="4" t="s">
        <v>868</v>
      </c>
      <c r="G310" s="4" t="s">
        <v>69</v>
      </c>
      <c r="H310" s="5" t="s">
        <v>869</v>
      </c>
      <c r="I310" s="6">
        <v>31049.2</v>
      </c>
      <c r="J310" s="4" t="s">
        <v>1654</v>
      </c>
      <c r="K310" s="14">
        <v>30635.94</v>
      </c>
      <c r="L310" s="6">
        <v>5636.16</v>
      </c>
      <c r="M310" s="6">
        <v>180.09</v>
      </c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6">
        <v>32775.83</v>
      </c>
      <c r="BL310" s="4"/>
      <c r="BM310" s="4"/>
      <c r="BN310" s="24">
        <f>(BO310/0.045)*0.1281</f>
        <v>3583.2131999999997</v>
      </c>
      <c r="BO310" s="6">
        <v>1258.74</v>
      </c>
      <c r="BP310" s="7"/>
      <c r="BQ310" s="7"/>
      <c r="BR310" s="7"/>
      <c r="BS310" s="7"/>
      <c r="BT310" s="7"/>
      <c r="BU310" s="4"/>
      <c r="BV310" s="4"/>
      <c r="BW310" s="4"/>
      <c r="BX310" s="4"/>
      <c r="BY310" s="4"/>
      <c r="BZ310" s="4"/>
      <c r="CA310" s="4"/>
      <c r="CB310" s="4"/>
      <c r="CC310" s="10">
        <f t="shared" si="15"/>
        <v>2343.64941</v>
      </c>
      <c r="CE310" s="23">
        <f t="shared" si="16"/>
        <v>42198.962609999995</v>
      </c>
    </row>
    <row r="311" spans="1:83" ht="12.75">
      <c r="A311" s="4" t="s">
        <v>870</v>
      </c>
      <c r="B311" s="4" t="s">
        <v>865</v>
      </c>
      <c r="C311" s="4" t="s">
        <v>845</v>
      </c>
      <c r="D311" s="4" t="s">
        <v>871</v>
      </c>
      <c r="G311" s="4" t="s">
        <v>69</v>
      </c>
      <c r="H311" s="5" t="s">
        <v>872</v>
      </c>
      <c r="I311" s="6">
        <v>35672</v>
      </c>
      <c r="J311" s="4" t="s">
        <v>1654</v>
      </c>
      <c r="K311" s="14">
        <v>35922.92</v>
      </c>
      <c r="L311" s="6">
        <v>5636.16</v>
      </c>
      <c r="M311" s="6">
        <v>371.08</v>
      </c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6">
        <v>38498.87</v>
      </c>
      <c r="BL311" s="4"/>
      <c r="BM311" s="4"/>
      <c r="BN311" s="24">
        <f>(BO311/0.045)*0.1281</f>
        <v>4313.269333333334</v>
      </c>
      <c r="BO311" s="6">
        <v>1515.2</v>
      </c>
      <c r="BP311" s="7"/>
      <c r="BQ311" s="7"/>
      <c r="BR311" s="7"/>
      <c r="BS311" s="7"/>
      <c r="BT311" s="7"/>
      <c r="BU311" s="4"/>
      <c r="BV311" s="4"/>
      <c r="BW311" s="4"/>
      <c r="BX311" s="4"/>
      <c r="BY311" s="4"/>
      <c r="BZ311" s="4"/>
      <c r="CA311" s="4"/>
      <c r="CB311" s="4"/>
      <c r="CC311" s="10">
        <f t="shared" si="15"/>
        <v>2748.10338</v>
      </c>
      <c r="CE311" s="23">
        <f t="shared" si="16"/>
        <v>48620.45271333333</v>
      </c>
    </row>
    <row r="312" spans="1:83" ht="12.75">
      <c r="A312" s="4" t="s">
        <v>873</v>
      </c>
      <c r="B312" s="4" t="s">
        <v>865</v>
      </c>
      <c r="C312" s="4" t="s">
        <v>875</v>
      </c>
      <c r="D312" s="4" t="s">
        <v>874</v>
      </c>
      <c r="G312" s="4" t="s">
        <v>80</v>
      </c>
      <c r="H312" s="5" t="s">
        <v>876</v>
      </c>
      <c r="I312" s="6">
        <v>45000</v>
      </c>
      <c r="J312" s="4" t="s">
        <v>1654</v>
      </c>
      <c r="K312" s="14">
        <v>33726.83</v>
      </c>
      <c r="L312" s="6">
        <v>5636.16</v>
      </c>
      <c r="M312" s="6">
        <v>891.99</v>
      </c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6">
        <v>36102.35</v>
      </c>
      <c r="BL312" s="4"/>
      <c r="BM312" s="4"/>
      <c r="BN312" s="24">
        <f>(BO312/0.045)*0.1281</f>
        <v>3977.8181333333328</v>
      </c>
      <c r="BO312" s="6">
        <v>1397.36</v>
      </c>
      <c r="BP312" s="7"/>
      <c r="BQ312" s="7"/>
      <c r="BR312" s="7"/>
      <c r="BS312" s="7"/>
      <c r="BT312" s="7"/>
      <c r="BU312" s="4"/>
      <c r="BV312" s="4"/>
      <c r="BW312" s="4"/>
      <c r="BX312" s="4"/>
      <c r="BY312" s="4"/>
      <c r="BZ312" s="4"/>
      <c r="CA312" s="4"/>
      <c r="CB312" s="4"/>
      <c r="CC312" s="10">
        <f t="shared" si="15"/>
        <v>2580.102495</v>
      </c>
      <c r="CE312" s="23">
        <f t="shared" si="16"/>
        <v>45920.91062833334</v>
      </c>
    </row>
    <row r="313" spans="1:83" ht="12.75">
      <c r="A313" s="4" t="s">
        <v>877</v>
      </c>
      <c r="B313" s="4" t="s">
        <v>865</v>
      </c>
      <c r="C313" s="4" t="s">
        <v>879</v>
      </c>
      <c r="D313" s="4" t="s">
        <v>878</v>
      </c>
      <c r="G313" s="4" t="s">
        <v>69</v>
      </c>
      <c r="H313" s="5" t="s">
        <v>306</v>
      </c>
      <c r="I313" s="7"/>
      <c r="J313" s="4" t="s">
        <v>1655</v>
      </c>
      <c r="K313" s="14">
        <v>3116</v>
      </c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6">
        <v>3332.19</v>
      </c>
      <c r="BL313" s="4"/>
      <c r="BM313" s="4"/>
      <c r="BN313" s="24"/>
      <c r="BO313" s="7"/>
      <c r="BP313" s="7"/>
      <c r="BQ313" s="7"/>
      <c r="BR313" s="7"/>
      <c r="BS313" s="7"/>
      <c r="BT313" s="7"/>
      <c r="BU313" s="4"/>
      <c r="BV313" s="4"/>
      <c r="BW313" s="4"/>
      <c r="BX313" s="4"/>
      <c r="BY313" s="4"/>
      <c r="BZ313" s="4"/>
      <c r="CA313" s="4"/>
      <c r="CB313" s="4"/>
      <c r="CC313" s="10">
        <f t="shared" si="15"/>
        <v>238.374</v>
      </c>
      <c r="CE313" s="23">
        <f t="shared" si="16"/>
        <v>3354.374</v>
      </c>
    </row>
    <row r="314" spans="1:83" ht="12.75">
      <c r="A314" s="4" t="s">
        <v>880</v>
      </c>
      <c r="B314" s="4" t="s">
        <v>865</v>
      </c>
      <c r="C314" s="4" t="s">
        <v>845</v>
      </c>
      <c r="D314" s="4" t="s">
        <v>881</v>
      </c>
      <c r="G314" s="4" t="s">
        <v>69</v>
      </c>
      <c r="H314" s="5" t="s">
        <v>858</v>
      </c>
      <c r="I314" s="6">
        <v>23441.6</v>
      </c>
      <c r="J314" s="4" t="s">
        <v>1654</v>
      </c>
      <c r="K314" s="14">
        <v>16460.64</v>
      </c>
      <c r="L314" s="7"/>
      <c r="M314" s="6">
        <v>231.84</v>
      </c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6">
        <v>17703.37</v>
      </c>
      <c r="BL314" s="4"/>
      <c r="BM314" s="4"/>
      <c r="BN314" s="24">
        <f>(BQ314/0.045)*0.1281</f>
        <v>2080.9987333333333</v>
      </c>
      <c r="BO314" s="7"/>
      <c r="BP314" s="7"/>
      <c r="BQ314" s="6">
        <v>731.03</v>
      </c>
      <c r="BR314" s="7"/>
      <c r="BS314" s="7"/>
      <c r="BT314" s="7"/>
      <c r="BU314" s="4"/>
      <c r="BV314" s="4"/>
      <c r="BW314" s="4"/>
      <c r="BX314" s="4"/>
      <c r="BY314" s="4"/>
      <c r="BZ314" s="4"/>
      <c r="CA314" s="4"/>
      <c r="CB314" s="4"/>
      <c r="CC314" s="10">
        <f t="shared" si="15"/>
        <v>1259.23896</v>
      </c>
      <c r="CE314" s="23">
        <f t="shared" si="16"/>
        <v>19800.877693333332</v>
      </c>
    </row>
    <row r="315" spans="1:83" ht="12.75">
      <c r="A315" s="4" t="s">
        <v>882</v>
      </c>
      <c r="B315" s="4" t="s">
        <v>865</v>
      </c>
      <c r="C315" s="4" t="s">
        <v>884</v>
      </c>
      <c r="D315" s="4" t="s">
        <v>883</v>
      </c>
      <c r="G315" s="4" t="s">
        <v>69</v>
      </c>
      <c r="H315" s="5" t="s">
        <v>885</v>
      </c>
      <c r="I315" s="6">
        <v>18720</v>
      </c>
      <c r="J315" s="4" t="s">
        <v>1655</v>
      </c>
      <c r="K315" s="14">
        <v>2488.5</v>
      </c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6">
        <v>2678.9</v>
      </c>
      <c r="BL315" s="4"/>
      <c r="BM315" s="4"/>
      <c r="BN315" s="24"/>
      <c r="BO315" s="7"/>
      <c r="BP315" s="7"/>
      <c r="BQ315" s="7"/>
      <c r="BR315" s="7"/>
      <c r="BS315" s="7"/>
      <c r="BT315" s="7"/>
      <c r="BU315" s="4"/>
      <c r="BV315" s="4"/>
      <c r="BW315" s="4"/>
      <c r="BX315" s="4"/>
      <c r="BY315" s="4"/>
      <c r="BZ315" s="4"/>
      <c r="CA315" s="4"/>
      <c r="CB315" s="4"/>
      <c r="CC315" s="10">
        <f t="shared" si="15"/>
        <v>190.37025</v>
      </c>
      <c r="CE315" s="23">
        <f t="shared" si="16"/>
        <v>2678.87025</v>
      </c>
    </row>
    <row r="316" spans="1:83" ht="12.75">
      <c r="A316" s="4" t="s">
        <v>886</v>
      </c>
      <c r="B316" s="4" t="s">
        <v>865</v>
      </c>
      <c r="C316" s="4" t="s">
        <v>888</v>
      </c>
      <c r="D316" s="4" t="s">
        <v>887</v>
      </c>
      <c r="G316" s="4" t="s">
        <v>69</v>
      </c>
      <c r="H316" s="5" t="s">
        <v>146</v>
      </c>
      <c r="I316" s="6">
        <v>5720</v>
      </c>
      <c r="J316" s="4" t="s">
        <v>1655</v>
      </c>
      <c r="K316" s="14">
        <v>440</v>
      </c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6">
        <v>440</v>
      </c>
      <c r="BL316" s="4"/>
      <c r="BM316" s="4"/>
      <c r="BN316" s="24"/>
      <c r="BO316" s="7"/>
      <c r="BP316" s="7"/>
      <c r="BQ316" s="7"/>
      <c r="BR316" s="7"/>
      <c r="BS316" s="7"/>
      <c r="BT316" s="7"/>
      <c r="BU316" s="4"/>
      <c r="BV316" s="4"/>
      <c r="BW316" s="4"/>
      <c r="BX316" s="4"/>
      <c r="BY316" s="4"/>
      <c r="BZ316" s="4"/>
      <c r="CA316" s="4"/>
      <c r="CB316" s="4"/>
      <c r="CC316" s="10">
        <f t="shared" si="15"/>
        <v>33.66</v>
      </c>
      <c r="CE316" s="23">
        <f t="shared" si="16"/>
        <v>473.65999999999997</v>
      </c>
    </row>
    <row r="317" spans="1:80" ht="12.75">
      <c r="A317" s="4"/>
      <c r="B317" s="4"/>
      <c r="C317" s="4"/>
      <c r="D317" s="4"/>
      <c r="G317" s="4"/>
      <c r="H317" s="5"/>
      <c r="I317" s="6"/>
      <c r="J317" s="4"/>
      <c r="K317" s="14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6"/>
      <c r="BL317" s="4"/>
      <c r="BM317" s="4"/>
      <c r="BN317" s="24"/>
      <c r="BO317" s="7"/>
      <c r="BP317" s="7"/>
      <c r="BQ317" s="7"/>
      <c r="BR317" s="7"/>
      <c r="BS317" s="7"/>
      <c r="BT317" s="7"/>
      <c r="BU317" s="4"/>
      <c r="BV317" s="4"/>
      <c r="BW317" s="4"/>
      <c r="BX317" s="4"/>
      <c r="BY317" s="4"/>
      <c r="BZ317" s="4"/>
      <c r="CA317" s="4"/>
      <c r="CB317" s="4"/>
    </row>
    <row r="318" spans="1:83" ht="12.75">
      <c r="A318" s="4" t="s">
        <v>897</v>
      </c>
      <c r="B318" s="4" t="s">
        <v>899</v>
      </c>
      <c r="C318" s="4" t="s">
        <v>900</v>
      </c>
      <c r="D318" s="4" t="s">
        <v>898</v>
      </c>
      <c r="G318" s="4" t="s">
        <v>80</v>
      </c>
      <c r="H318" s="5" t="s">
        <v>901</v>
      </c>
      <c r="I318" s="6">
        <v>53000</v>
      </c>
      <c r="J318" s="4" t="s">
        <v>1654</v>
      </c>
      <c r="K318" s="14">
        <v>43522.29</v>
      </c>
      <c r="L318" s="6">
        <v>16126.5</v>
      </c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6">
        <v>46280.87</v>
      </c>
      <c r="BL318" s="4"/>
      <c r="BM318" s="4"/>
      <c r="BN318" s="24">
        <f>(BO318/0.045)*0.1281</f>
        <v>4606.959933333333</v>
      </c>
      <c r="BO318" s="6">
        <v>1618.37</v>
      </c>
      <c r="BP318" s="7"/>
      <c r="BQ318" s="7"/>
      <c r="BR318" s="7"/>
      <c r="BS318" s="7"/>
      <c r="BT318" s="7"/>
      <c r="BU318" s="4"/>
      <c r="BV318" s="4"/>
      <c r="BW318" s="4"/>
      <c r="BX318" s="4"/>
      <c r="BY318" s="4"/>
      <c r="BZ318" s="4"/>
      <c r="CA318" s="4"/>
      <c r="CB318" s="4"/>
      <c r="CC318" s="10">
        <f t="shared" si="15"/>
        <v>3329.455185</v>
      </c>
      <c r="CE318" s="23">
        <f t="shared" si="16"/>
        <v>67585.20511833334</v>
      </c>
    </row>
    <row r="319" spans="1:83" ht="12.75">
      <c r="A319" s="4" t="s">
        <v>902</v>
      </c>
      <c r="B319" s="4" t="s">
        <v>899</v>
      </c>
      <c r="C319" s="4" t="s">
        <v>904</v>
      </c>
      <c r="D319" s="4" t="s">
        <v>903</v>
      </c>
      <c r="G319" s="4" t="s">
        <v>80</v>
      </c>
      <c r="H319" s="5" t="s">
        <v>905</v>
      </c>
      <c r="I319" s="6">
        <v>96798</v>
      </c>
      <c r="J319" s="4" t="s">
        <v>1654</v>
      </c>
      <c r="K319" s="14">
        <v>97798</v>
      </c>
      <c r="L319" s="6">
        <v>5996.64</v>
      </c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6">
        <v>104866.62</v>
      </c>
      <c r="BL319" s="4"/>
      <c r="BM319" s="4"/>
      <c r="BN319" s="24">
        <f>(BO319/0.045)*0.1281</f>
        <v>11836.0984</v>
      </c>
      <c r="BO319" s="6">
        <v>4157.88</v>
      </c>
      <c r="BP319" s="7"/>
      <c r="BQ319" s="7"/>
      <c r="BR319" s="7"/>
      <c r="BS319" s="7"/>
      <c r="BT319" s="7"/>
      <c r="BU319" s="4"/>
      <c r="BV319" s="4"/>
      <c r="BW319" s="4"/>
      <c r="BX319" s="4"/>
      <c r="BY319" s="4"/>
      <c r="BZ319" s="4"/>
      <c r="CA319" s="4"/>
      <c r="CB319" s="4"/>
      <c r="CC319" s="10">
        <f t="shared" si="15"/>
        <v>7481.547</v>
      </c>
      <c r="CE319" s="23">
        <f t="shared" si="16"/>
        <v>123112.28540000001</v>
      </c>
    </row>
    <row r="320" spans="1:83" ht="12.75">
      <c r="A320" s="4" t="s">
        <v>906</v>
      </c>
      <c r="B320" s="4" t="s">
        <v>899</v>
      </c>
      <c r="C320" s="4" t="s">
        <v>908</v>
      </c>
      <c r="D320" s="4" t="s">
        <v>907</v>
      </c>
      <c r="G320" s="4" t="s">
        <v>69</v>
      </c>
      <c r="H320" s="5" t="s">
        <v>306</v>
      </c>
      <c r="I320" s="7"/>
      <c r="J320" s="4" t="s">
        <v>1655</v>
      </c>
      <c r="K320" s="14">
        <v>11066.88</v>
      </c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6">
        <v>11913.5</v>
      </c>
      <c r="BL320" s="4"/>
      <c r="BM320" s="4"/>
      <c r="BN320" s="24">
        <f>(BQ320/0.045)*0.1281</f>
        <v>1417.8392666666666</v>
      </c>
      <c r="BO320" s="7"/>
      <c r="BP320" s="7"/>
      <c r="BQ320" s="6">
        <v>498.07</v>
      </c>
      <c r="BR320" s="7"/>
      <c r="BS320" s="7"/>
      <c r="BT320" s="7"/>
      <c r="BU320" s="4"/>
      <c r="BV320" s="4"/>
      <c r="BW320" s="4"/>
      <c r="BX320" s="4"/>
      <c r="BY320" s="4"/>
      <c r="BZ320" s="4"/>
      <c r="CA320" s="4"/>
      <c r="CB320" s="4"/>
      <c r="CC320" s="10">
        <f t="shared" si="15"/>
        <v>846.61632</v>
      </c>
      <c r="CE320" s="23">
        <f t="shared" si="16"/>
        <v>13331.335586666664</v>
      </c>
    </row>
    <row r="321" spans="1:83" ht="12.75">
      <c r="A321" s="4" t="s">
        <v>909</v>
      </c>
      <c r="B321" s="4" t="s">
        <v>899</v>
      </c>
      <c r="C321" s="4" t="s">
        <v>911</v>
      </c>
      <c r="D321" s="4" t="s">
        <v>910</v>
      </c>
      <c r="G321" s="4" t="s">
        <v>80</v>
      </c>
      <c r="H321" s="5" t="s">
        <v>912</v>
      </c>
      <c r="I321" s="6">
        <v>61820.72</v>
      </c>
      <c r="J321" s="4" t="s">
        <v>1654</v>
      </c>
      <c r="K321" s="14">
        <v>35710.26</v>
      </c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6">
        <v>38392.95</v>
      </c>
      <c r="BL321" s="4"/>
      <c r="BM321" s="4"/>
      <c r="BN321" s="24">
        <f>(BO321/0.045)*0.1281</f>
        <v>4492.267733333333</v>
      </c>
      <c r="BO321" s="6">
        <v>1578.08</v>
      </c>
      <c r="BP321" s="7"/>
      <c r="BQ321" s="7"/>
      <c r="BR321" s="7"/>
      <c r="BS321" s="7"/>
      <c r="BT321" s="7"/>
      <c r="BU321" s="4"/>
      <c r="BV321" s="4"/>
      <c r="BW321" s="4"/>
      <c r="BX321" s="4"/>
      <c r="BY321" s="4"/>
      <c r="BZ321" s="4"/>
      <c r="CA321" s="4"/>
      <c r="CB321" s="4"/>
      <c r="CC321" s="10">
        <f t="shared" si="15"/>
        <v>2731.83489</v>
      </c>
      <c r="CE321" s="23">
        <f t="shared" si="16"/>
        <v>42934.362623333334</v>
      </c>
    </row>
    <row r="322" spans="1:80" ht="12.75">
      <c r="A322" s="4"/>
      <c r="B322" s="4"/>
      <c r="C322" s="4"/>
      <c r="D322" s="4"/>
      <c r="G322" s="4"/>
      <c r="H322" s="5"/>
      <c r="I322" s="6"/>
      <c r="J322" s="4"/>
      <c r="K322" s="14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6"/>
      <c r="BL322" s="4"/>
      <c r="BM322" s="4"/>
      <c r="BN322" s="24"/>
      <c r="BO322" s="6"/>
      <c r="BP322" s="7"/>
      <c r="BQ322" s="7"/>
      <c r="BR322" s="7"/>
      <c r="BS322" s="7"/>
      <c r="BT322" s="7"/>
      <c r="BU322" s="4"/>
      <c r="BV322" s="4"/>
      <c r="BW322" s="4"/>
      <c r="BX322" s="4"/>
      <c r="BY322" s="4"/>
      <c r="BZ322" s="4"/>
      <c r="CA322" s="4"/>
      <c r="CB322" s="4"/>
    </row>
    <row r="323" spans="1:83" ht="12.75">
      <c r="A323" s="4" t="s">
        <v>913</v>
      </c>
      <c r="B323" s="4" t="s">
        <v>914</v>
      </c>
      <c r="C323" s="4" t="s">
        <v>915</v>
      </c>
      <c r="D323" s="4" t="s">
        <v>841</v>
      </c>
      <c r="G323" s="4" t="s">
        <v>80</v>
      </c>
      <c r="H323" s="5" t="s">
        <v>876</v>
      </c>
      <c r="I323" s="6">
        <v>45000</v>
      </c>
      <c r="J323" s="4" t="s">
        <v>1654</v>
      </c>
      <c r="K323" s="14">
        <v>41774.26</v>
      </c>
      <c r="L323" s="6">
        <v>5636.16</v>
      </c>
      <c r="M323" s="6">
        <v>43.28</v>
      </c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6">
        <v>44797.83</v>
      </c>
      <c r="BL323" s="4" t="s">
        <v>89</v>
      </c>
      <c r="BM323" s="4" t="s">
        <v>89</v>
      </c>
      <c r="BN323" s="24">
        <f>(BQ323/0.045)*0.1281</f>
        <v>5062.939</v>
      </c>
      <c r="BO323" s="7"/>
      <c r="BP323" s="7"/>
      <c r="BQ323" s="6">
        <v>1778.55</v>
      </c>
      <c r="BR323" s="7"/>
      <c r="BS323" s="7"/>
      <c r="BT323" s="7"/>
      <c r="BU323" s="4"/>
      <c r="BV323" s="4"/>
      <c r="BW323" s="4"/>
      <c r="BX323" s="4"/>
      <c r="BY323" s="4"/>
      <c r="BZ323" s="4"/>
      <c r="CA323" s="4"/>
      <c r="CB323" s="4"/>
      <c r="CC323" s="10">
        <f t="shared" si="15"/>
        <v>3195.7308900000003</v>
      </c>
      <c r="CE323" s="23">
        <f t="shared" si="16"/>
        <v>55669.089889999996</v>
      </c>
    </row>
    <row r="324" spans="1:80" ht="12.75">
      <c r="A324" s="4"/>
      <c r="B324" s="4"/>
      <c r="C324" s="4"/>
      <c r="D324" s="4"/>
      <c r="G324" s="4"/>
      <c r="H324" s="5"/>
      <c r="I324" s="6"/>
      <c r="J324" s="4"/>
      <c r="K324" s="14"/>
      <c r="L324" s="6"/>
      <c r="M324" s="6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6"/>
      <c r="BL324" s="4"/>
      <c r="BM324" s="4"/>
      <c r="BN324" s="24"/>
      <c r="BO324" s="7"/>
      <c r="BP324" s="7"/>
      <c r="BQ324" s="6"/>
      <c r="BR324" s="7"/>
      <c r="BS324" s="7"/>
      <c r="BT324" s="7"/>
      <c r="BU324" s="4"/>
      <c r="BV324" s="4"/>
      <c r="BW324" s="4"/>
      <c r="BX324" s="4"/>
      <c r="BY324" s="4"/>
      <c r="BZ324" s="4"/>
      <c r="CA324" s="4"/>
      <c r="CB324" s="4"/>
    </row>
    <row r="325" spans="1:83" ht="12.75">
      <c r="A325" s="4" t="s">
        <v>916</v>
      </c>
      <c r="B325" s="16" t="s">
        <v>1657</v>
      </c>
      <c r="C325" s="4" t="s">
        <v>1664</v>
      </c>
      <c r="D325" s="4" t="s">
        <v>917</v>
      </c>
      <c r="G325" s="4" t="s">
        <v>69</v>
      </c>
      <c r="H325" s="5" t="s">
        <v>918</v>
      </c>
      <c r="I325" s="6">
        <v>37897.6</v>
      </c>
      <c r="J325" s="4" t="s">
        <v>1654</v>
      </c>
      <c r="K325" s="14">
        <v>35801.92</v>
      </c>
      <c r="L325" s="6">
        <v>11823.36</v>
      </c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6">
        <v>38184.36</v>
      </c>
      <c r="BL325" s="4"/>
      <c r="BM325" s="4"/>
      <c r="BN325" s="24">
        <f>(BO325/0.045)*0.1281</f>
        <v>3989.5179333333335</v>
      </c>
      <c r="BO325" s="6">
        <v>1401.47</v>
      </c>
      <c r="BP325" s="7"/>
      <c r="BQ325" s="7"/>
      <c r="BR325" s="7"/>
      <c r="BS325" s="7"/>
      <c r="BT325" s="7"/>
      <c r="BU325" s="4"/>
      <c r="BV325" s="4"/>
      <c r="BW325" s="4"/>
      <c r="BX325" s="4"/>
      <c r="BY325" s="4"/>
      <c r="BZ325" s="4"/>
      <c r="CA325" s="4"/>
      <c r="CB325" s="4"/>
      <c r="CC325" s="10">
        <f t="shared" si="15"/>
        <v>2738.8468799999996</v>
      </c>
      <c r="CE325" s="23">
        <f t="shared" si="16"/>
        <v>54353.64481333333</v>
      </c>
    </row>
    <row r="326" spans="1:83" ht="12.75">
      <c r="A326" s="4" t="s">
        <v>919</v>
      </c>
      <c r="B326" s="16" t="s">
        <v>1657</v>
      </c>
      <c r="C326" s="16" t="s">
        <v>1658</v>
      </c>
      <c r="D326" s="4" t="s">
        <v>920</v>
      </c>
      <c r="G326" s="4" t="s">
        <v>69</v>
      </c>
      <c r="H326" s="5" t="s">
        <v>921</v>
      </c>
      <c r="I326" s="6">
        <v>62816</v>
      </c>
      <c r="J326" s="4" t="s">
        <v>1654</v>
      </c>
      <c r="K326" s="14">
        <v>63652.44</v>
      </c>
      <c r="L326" s="6">
        <v>16995.6</v>
      </c>
      <c r="M326" s="6">
        <v>33.55</v>
      </c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6">
        <v>67981.78</v>
      </c>
      <c r="BL326" s="4"/>
      <c r="BM326" s="4"/>
      <c r="BN326" s="24">
        <f>(BO326/0.045)*0.1281</f>
        <v>6904.362266666667</v>
      </c>
      <c r="BO326" s="6">
        <v>2425.42</v>
      </c>
      <c r="BP326" s="7"/>
      <c r="BQ326" s="7"/>
      <c r="BR326" s="7"/>
      <c r="BS326" s="7"/>
      <c r="BT326" s="7"/>
      <c r="BU326" s="4"/>
      <c r="BV326" s="4" t="s">
        <v>922</v>
      </c>
      <c r="BW326" s="4"/>
      <c r="BX326" s="4"/>
      <c r="BY326" s="4"/>
      <c r="BZ326" s="4"/>
      <c r="CA326" s="4"/>
      <c r="CB326" s="4"/>
      <c r="CC326" s="10">
        <f t="shared" si="15"/>
        <v>4869.41166</v>
      </c>
      <c r="CE326" s="23">
        <f t="shared" si="16"/>
        <v>92421.81392666667</v>
      </c>
    </row>
    <row r="327" spans="1:83" ht="12.75">
      <c r="A327" s="4" t="s">
        <v>923</v>
      </c>
      <c r="B327" s="16" t="s">
        <v>1657</v>
      </c>
      <c r="C327" s="4" t="s">
        <v>1659</v>
      </c>
      <c r="D327" s="4" t="s">
        <v>924</v>
      </c>
      <c r="G327" s="4" t="s">
        <v>69</v>
      </c>
      <c r="H327" s="5" t="s">
        <v>925</v>
      </c>
      <c r="I327" s="6">
        <v>50793.6</v>
      </c>
      <c r="J327" s="4" t="s">
        <v>1654</v>
      </c>
      <c r="K327" s="14">
        <v>49366.21</v>
      </c>
      <c r="L327" s="6">
        <v>5636.16</v>
      </c>
      <c r="M327" s="6">
        <v>98.33</v>
      </c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6">
        <v>52970.52</v>
      </c>
      <c r="BL327" s="4"/>
      <c r="BM327" s="4"/>
      <c r="BN327" s="24">
        <f>(BQ327/0.045)*0.1281</f>
        <v>5987.507866666667</v>
      </c>
      <c r="BO327" s="7"/>
      <c r="BP327" s="7"/>
      <c r="BQ327" s="6">
        <v>2103.34</v>
      </c>
      <c r="BR327" s="7"/>
      <c r="BS327" s="7"/>
      <c r="BT327" s="7"/>
      <c r="BU327" s="4"/>
      <c r="BV327" s="4" t="s">
        <v>922</v>
      </c>
      <c r="BW327" s="4"/>
      <c r="BX327" s="4"/>
      <c r="BY327" s="4"/>
      <c r="BZ327" s="4"/>
      <c r="CA327" s="4"/>
      <c r="CB327" s="4"/>
      <c r="CC327" s="10">
        <f t="shared" si="15"/>
        <v>3776.515065</v>
      </c>
      <c r="CE327" s="23">
        <f t="shared" si="16"/>
        <v>64766.39293166666</v>
      </c>
    </row>
    <row r="328" spans="1:83" ht="12.75">
      <c r="A328" s="4" t="s">
        <v>926</v>
      </c>
      <c r="B328" s="16" t="s">
        <v>1657</v>
      </c>
      <c r="C328" s="4" t="s">
        <v>928</v>
      </c>
      <c r="D328" s="4" t="s">
        <v>927</v>
      </c>
      <c r="G328" s="4" t="s">
        <v>69</v>
      </c>
      <c r="H328" s="5" t="s">
        <v>921</v>
      </c>
      <c r="I328" s="6">
        <v>62816</v>
      </c>
      <c r="J328" s="4" t="s">
        <v>1654</v>
      </c>
      <c r="K328" s="14">
        <v>50029.81</v>
      </c>
      <c r="L328" s="6">
        <v>5636.16</v>
      </c>
      <c r="M328" s="6">
        <v>569.56</v>
      </c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6">
        <v>53684.92</v>
      </c>
      <c r="BL328" s="4"/>
      <c r="BM328" s="4"/>
      <c r="BN328" s="24">
        <f>(BQ328/0.045)*0.1281</f>
        <v>6011.192133333332</v>
      </c>
      <c r="BO328" s="7"/>
      <c r="BP328" s="7"/>
      <c r="BQ328" s="6">
        <v>2111.66</v>
      </c>
      <c r="BR328" s="7"/>
      <c r="BS328" s="7"/>
      <c r="BT328" s="7"/>
      <c r="BU328" s="4"/>
      <c r="BV328" s="4" t="s">
        <v>922</v>
      </c>
      <c r="BW328" s="4"/>
      <c r="BX328" s="4"/>
      <c r="BY328" s="4"/>
      <c r="BZ328" s="4"/>
      <c r="CA328" s="4"/>
      <c r="CB328" s="4"/>
      <c r="CC328" s="10">
        <f t="shared" si="15"/>
        <v>3827.280465</v>
      </c>
      <c r="CE328" s="23">
        <f t="shared" si="16"/>
        <v>65504.442598333335</v>
      </c>
    </row>
    <row r="329" spans="1:83" ht="12.75">
      <c r="A329" s="4" t="s">
        <v>929</v>
      </c>
      <c r="B329" s="16" t="s">
        <v>1657</v>
      </c>
      <c r="C329" s="16" t="s">
        <v>1662</v>
      </c>
      <c r="D329" s="4" t="s">
        <v>930</v>
      </c>
      <c r="G329" s="4" t="s">
        <v>69</v>
      </c>
      <c r="H329" s="5" t="s">
        <v>612</v>
      </c>
      <c r="I329" s="6">
        <v>56784</v>
      </c>
      <c r="J329" s="4" t="s">
        <v>1654</v>
      </c>
      <c r="K329" s="14">
        <v>53781.95</v>
      </c>
      <c r="L329" s="6">
        <v>16995.6</v>
      </c>
      <c r="M329" s="6">
        <v>775.91</v>
      </c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6">
        <v>57356.09</v>
      </c>
      <c r="BL329" s="4"/>
      <c r="BM329" s="4"/>
      <c r="BN329" s="24">
        <f>(BQ329/0.045)*0.1281</f>
        <v>5828.4646</v>
      </c>
      <c r="BO329" s="7"/>
      <c r="BP329" s="7"/>
      <c r="BQ329" s="6">
        <v>2047.47</v>
      </c>
      <c r="BR329" s="7"/>
      <c r="BS329" s="7"/>
      <c r="BT329" s="7"/>
      <c r="BU329" s="4"/>
      <c r="BV329" s="4" t="s">
        <v>922</v>
      </c>
      <c r="BW329" s="4"/>
      <c r="BX329" s="4"/>
      <c r="BY329" s="4"/>
      <c r="BZ329" s="4"/>
      <c r="CA329" s="4"/>
      <c r="CB329" s="4"/>
      <c r="CC329" s="10">
        <f t="shared" si="15"/>
        <v>4114.319175</v>
      </c>
      <c r="CE329" s="23">
        <f t="shared" si="16"/>
        <v>80720.33377499999</v>
      </c>
    </row>
    <row r="330" spans="1:83" ht="12.75">
      <c r="A330" s="4" t="s">
        <v>931</v>
      </c>
      <c r="B330" s="16" t="s">
        <v>1657</v>
      </c>
      <c r="C330" s="4" t="s">
        <v>933</v>
      </c>
      <c r="D330" s="4" t="s">
        <v>932</v>
      </c>
      <c r="G330" s="4" t="s">
        <v>69</v>
      </c>
      <c r="H330" s="5" t="s">
        <v>934</v>
      </c>
      <c r="I330" s="6">
        <v>47070.4</v>
      </c>
      <c r="J330" s="4" t="s">
        <v>1654</v>
      </c>
      <c r="K330" s="14">
        <v>45904.34</v>
      </c>
      <c r="L330" s="6">
        <v>10528.8</v>
      </c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6">
        <v>48964.31</v>
      </c>
      <c r="BL330" s="4"/>
      <c r="BM330" s="4"/>
      <c r="BN330" s="24">
        <f>(BQ330/0.045)*0.1281</f>
        <v>5121.324133333333</v>
      </c>
      <c r="BO330" s="7"/>
      <c r="BP330" s="7"/>
      <c r="BQ330" s="6">
        <v>1799.06</v>
      </c>
      <c r="BR330" s="7"/>
      <c r="BS330" s="7"/>
      <c r="BT330" s="7"/>
      <c r="BU330" s="4"/>
      <c r="BV330" s="4"/>
      <c r="BW330" s="4"/>
      <c r="BX330" s="4"/>
      <c r="BY330" s="4"/>
      <c r="BZ330" s="4"/>
      <c r="CA330" s="4"/>
      <c r="CB330" s="4"/>
      <c r="CC330" s="10">
        <f t="shared" si="15"/>
        <v>3511.6820099999995</v>
      </c>
      <c r="CE330" s="23">
        <f t="shared" si="16"/>
        <v>65066.14614333333</v>
      </c>
    </row>
    <row r="331" spans="1:83" ht="12.75">
      <c r="A331" s="4" t="s">
        <v>935</v>
      </c>
      <c r="B331" s="16" t="s">
        <v>1657</v>
      </c>
      <c r="C331" s="16" t="s">
        <v>1658</v>
      </c>
      <c r="D331" s="4" t="s">
        <v>936</v>
      </c>
      <c r="G331" s="4" t="s">
        <v>69</v>
      </c>
      <c r="H331" s="5" t="s">
        <v>921</v>
      </c>
      <c r="I331" s="6">
        <v>62816</v>
      </c>
      <c r="J331" s="4" t="s">
        <v>1654</v>
      </c>
      <c r="K331" s="14">
        <v>63144.47</v>
      </c>
      <c r="L331" s="6">
        <v>9679.2</v>
      </c>
      <c r="M331" s="6">
        <v>636.56</v>
      </c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6">
        <v>67631.48</v>
      </c>
      <c r="BL331" s="4"/>
      <c r="BM331" s="4"/>
      <c r="BN331" s="24">
        <f>(BO331/0.045)*0.1281</f>
        <v>7483.175</v>
      </c>
      <c r="BO331" s="6">
        <v>2628.75</v>
      </c>
      <c r="BP331" s="7"/>
      <c r="BQ331" s="7"/>
      <c r="BR331" s="7"/>
      <c r="BS331" s="7"/>
      <c r="BT331" s="7"/>
      <c r="BU331" s="4"/>
      <c r="BV331" s="4" t="s">
        <v>922</v>
      </c>
      <c r="BW331" s="4"/>
      <c r="BX331" s="4"/>
      <c r="BY331" s="4"/>
      <c r="BZ331" s="4"/>
      <c r="CA331" s="4"/>
      <c r="CB331" s="4"/>
      <c r="CC331" s="10">
        <f t="shared" si="15"/>
        <v>4830.551955</v>
      </c>
      <c r="CE331" s="23">
        <f t="shared" si="16"/>
        <v>85137.396955</v>
      </c>
    </row>
    <row r="332" spans="1:83" ht="12.75">
      <c r="A332" s="4" t="s">
        <v>937</v>
      </c>
      <c r="B332" s="16" t="s">
        <v>1657</v>
      </c>
      <c r="C332" s="16" t="s">
        <v>1658</v>
      </c>
      <c r="D332" s="4" t="s">
        <v>938</v>
      </c>
      <c r="G332" s="4" t="s">
        <v>69</v>
      </c>
      <c r="H332" s="5" t="s">
        <v>939</v>
      </c>
      <c r="I332" s="6">
        <v>57616</v>
      </c>
      <c r="J332" s="4" t="s">
        <v>1654</v>
      </c>
      <c r="K332" s="14">
        <v>56876.23</v>
      </c>
      <c r="L332" s="6">
        <v>11823.36</v>
      </c>
      <c r="M332" s="6">
        <v>633.96</v>
      </c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6">
        <v>60843.88</v>
      </c>
      <c r="BL332" s="4"/>
      <c r="BM332" s="4"/>
      <c r="BN332" s="24">
        <f>(BO332/0.045)*0.1281</f>
        <v>6632.306333333333</v>
      </c>
      <c r="BO332" s="6">
        <v>2329.85</v>
      </c>
      <c r="BP332" s="7"/>
      <c r="BQ332" s="7"/>
      <c r="BR332" s="7"/>
      <c r="BS332" s="7"/>
      <c r="BT332" s="7"/>
      <c r="BU332" s="4"/>
      <c r="BV332" s="4" t="s">
        <v>922</v>
      </c>
      <c r="BW332" s="4"/>
      <c r="BX332" s="4"/>
      <c r="BY332" s="4"/>
      <c r="BZ332" s="4"/>
      <c r="CA332" s="4"/>
      <c r="CB332" s="4"/>
      <c r="CC332" s="10">
        <f t="shared" si="15"/>
        <v>4351.031595</v>
      </c>
      <c r="CE332" s="23">
        <f t="shared" si="16"/>
        <v>79682.92792833332</v>
      </c>
    </row>
    <row r="333" spans="1:83" ht="12.75">
      <c r="A333" s="4" t="s">
        <v>940</v>
      </c>
      <c r="B333" s="16" t="s">
        <v>1657</v>
      </c>
      <c r="C333" s="4" t="s">
        <v>1665</v>
      </c>
      <c r="D333" s="4" t="s">
        <v>941</v>
      </c>
      <c r="G333" s="4" t="s">
        <v>69</v>
      </c>
      <c r="H333" s="5" t="s">
        <v>942</v>
      </c>
      <c r="I333" s="6">
        <v>82680</v>
      </c>
      <c r="J333" s="4" t="s">
        <v>1654</v>
      </c>
      <c r="K333" s="14">
        <v>83532.94</v>
      </c>
      <c r="L333" s="6">
        <v>11823.36</v>
      </c>
      <c r="M333" s="6">
        <v>1483.09</v>
      </c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6">
        <v>89923.26</v>
      </c>
      <c r="BL333" s="4"/>
      <c r="BM333" s="4"/>
      <c r="BN333" s="24">
        <f>(BO333/0.045)*0.1281</f>
        <v>10700.4492</v>
      </c>
      <c r="BO333" s="6">
        <v>3758.94</v>
      </c>
      <c r="BP333" s="7"/>
      <c r="BQ333" s="7"/>
      <c r="BR333" s="7"/>
      <c r="BS333" s="7"/>
      <c r="BT333" s="7"/>
      <c r="BU333" s="4"/>
      <c r="BV333" s="4"/>
      <c r="BW333" s="4"/>
      <c r="BX333" s="4"/>
      <c r="BY333" s="4"/>
      <c r="BZ333" s="4"/>
      <c r="CA333" s="4"/>
      <c r="CB333" s="4"/>
      <c r="CC333" s="10">
        <f t="shared" si="15"/>
        <v>6390.26991</v>
      </c>
      <c r="CE333" s="23">
        <f t="shared" si="16"/>
        <v>112447.01911000001</v>
      </c>
    </row>
    <row r="334" spans="1:83" ht="12.75">
      <c r="A334" s="4" t="s">
        <v>943</v>
      </c>
      <c r="B334" s="16" t="s">
        <v>1657</v>
      </c>
      <c r="C334" s="4" t="s">
        <v>944</v>
      </c>
      <c r="D334" s="4" t="s">
        <v>936</v>
      </c>
      <c r="G334" s="4" t="s">
        <v>69</v>
      </c>
      <c r="H334" s="5" t="s">
        <v>921</v>
      </c>
      <c r="I334" s="6">
        <v>62816</v>
      </c>
      <c r="J334" s="4" t="s">
        <v>1654</v>
      </c>
      <c r="K334" s="14">
        <v>63901.65</v>
      </c>
      <c r="L334" s="6">
        <v>5636.16</v>
      </c>
      <c r="M334" s="6">
        <v>588.59</v>
      </c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6">
        <v>68790.13</v>
      </c>
      <c r="BL334" s="4"/>
      <c r="BM334" s="4"/>
      <c r="BN334" s="24">
        <f>(BO334/0.045)*0.1281</f>
        <v>8119.376533333332</v>
      </c>
      <c r="BO334" s="6">
        <v>2852.24</v>
      </c>
      <c r="BP334" s="7"/>
      <c r="BQ334" s="7"/>
      <c r="BR334" s="7"/>
      <c r="BS334" s="7"/>
      <c r="BT334" s="7"/>
      <c r="BU334" s="4"/>
      <c r="BV334" s="4" t="s">
        <v>922</v>
      </c>
      <c r="BW334" s="4"/>
      <c r="BX334" s="4"/>
      <c r="BY334" s="4"/>
      <c r="BZ334" s="4"/>
      <c r="CA334" s="4"/>
      <c r="CB334" s="4"/>
      <c r="CC334" s="10">
        <f t="shared" si="15"/>
        <v>4888.476225</v>
      </c>
      <c r="CE334" s="23">
        <f t="shared" si="16"/>
        <v>82545.66275833333</v>
      </c>
    </row>
    <row r="335" spans="1:83" ht="12.75">
      <c r="A335" s="4" t="s">
        <v>945</v>
      </c>
      <c r="B335" s="16" t="s">
        <v>1657</v>
      </c>
      <c r="C335" s="4" t="s">
        <v>944</v>
      </c>
      <c r="D335" s="4" t="s">
        <v>946</v>
      </c>
      <c r="G335" s="4" t="s">
        <v>69</v>
      </c>
      <c r="H335" s="5" t="s">
        <v>925</v>
      </c>
      <c r="I335" s="6">
        <v>50793.6</v>
      </c>
      <c r="J335" s="4" t="s">
        <v>1654</v>
      </c>
      <c r="K335" s="14">
        <v>49429.94</v>
      </c>
      <c r="L335" s="6">
        <v>6814.56</v>
      </c>
      <c r="M335" s="6">
        <v>441.18</v>
      </c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6">
        <v>52972.42</v>
      </c>
      <c r="BL335" s="4"/>
      <c r="BM335" s="4"/>
      <c r="BN335" s="24">
        <f>(BQ335/0.045)*0.1281</f>
        <v>5905.5808</v>
      </c>
      <c r="BO335" s="7"/>
      <c r="BP335" s="7"/>
      <c r="BQ335" s="6">
        <v>2074.56</v>
      </c>
      <c r="BR335" s="7"/>
      <c r="BS335" s="7"/>
      <c r="BT335" s="7"/>
      <c r="BU335" s="4"/>
      <c r="BV335" s="4" t="s">
        <v>922</v>
      </c>
      <c r="BW335" s="4"/>
      <c r="BX335" s="4"/>
      <c r="BY335" s="4"/>
      <c r="BZ335" s="4"/>
      <c r="CA335" s="4"/>
      <c r="CB335" s="4"/>
      <c r="CC335" s="10">
        <f t="shared" si="15"/>
        <v>3781.39041</v>
      </c>
      <c r="CE335" s="23">
        <f t="shared" si="16"/>
        <v>65931.47120999999</v>
      </c>
    </row>
    <row r="336" spans="1:83" ht="12.75">
      <c r="A336" s="4" t="s">
        <v>947</v>
      </c>
      <c r="B336" s="16" t="s">
        <v>1657</v>
      </c>
      <c r="C336" s="4" t="s">
        <v>944</v>
      </c>
      <c r="D336" s="4" t="s">
        <v>948</v>
      </c>
      <c r="G336" s="4" t="s">
        <v>69</v>
      </c>
      <c r="H336" s="5" t="s">
        <v>921</v>
      </c>
      <c r="I336" s="6">
        <v>62816</v>
      </c>
      <c r="J336" s="4" t="s">
        <v>1654</v>
      </c>
      <c r="K336" s="14">
        <v>67285.51</v>
      </c>
      <c r="L336" s="6">
        <v>16995.6</v>
      </c>
      <c r="M336" s="6">
        <v>499.67</v>
      </c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6">
        <v>71892.8</v>
      </c>
      <c r="BL336" s="4"/>
      <c r="BM336" s="4"/>
      <c r="BN336" s="24">
        <f>(BO336/0.045)*0.1281</f>
        <v>7684.576666666667</v>
      </c>
      <c r="BO336" s="6">
        <v>2699.5</v>
      </c>
      <c r="BP336" s="7"/>
      <c r="BQ336" s="7"/>
      <c r="BR336" s="7"/>
      <c r="BS336" s="7"/>
      <c r="BT336" s="7"/>
      <c r="BU336" s="4"/>
      <c r="BV336" s="4" t="s">
        <v>922</v>
      </c>
      <c r="BW336" s="4"/>
      <c r="BX336" s="4"/>
      <c r="BY336" s="4"/>
      <c r="BZ336" s="4"/>
      <c r="CA336" s="4"/>
      <c r="CB336" s="4"/>
      <c r="CC336" s="10">
        <f t="shared" si="15"/>
        <v>5147.341514999999</v>
      </c>
      <c r="CE336" s="23">
        <f t="shared" si="16"/>
        <v>97113.02818166664</v>
      </c>
    </row>
    <row r="337" spans="1:83" ht="12.75">
      <c r="A337" s="4" t="s">
        <v>949</v>
      </c>
      <c r="B337" s="16" t="s">
        <v>1657</v>
      </c>
      <c r="C337" s="16" t="s">
        <v>1659</v>
      </c>
      <c r="D337" s="4" t="s">
        <v>924</v>
      </c>
      <c r="G337" s="4" t="s">
        <v>69</v>
      </c>
      <c r="H337" s="5" t="s">
        <v>925</v>
      </c>
      <c r="I337" s="6">
        <v>50793.6</v>
      </c>
      <c r="J337" s="4" t="s">
        <v>1654</v>
      </c>
      <c r="K337" s="14">
        <v>50848.92</v>
      </c>
      <c r="L337" s="6">
        <v>6814.56</v>
      </c>
      <c r="M337" s="6">
        <v>919.91</v>
      </c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6">
        <v>54458.43</v>
      </c>
      <c r="BL337" s="4"/>
      <c r="BM337" s="4"/>
      <c r="BN337" s="24">
        <f>(BQ337/0.045)*0.1281</f>
        <v>5941.164133333333</v>
      </c>
      <c r="BO337" s="7"/>
      <c r="BP337" s="7"/>
      <c r="BQ337" s="6">
        <v>2087.06</v>
      </c>
      <c r="BR337" s="7"/>
      <c r="BS337" s="7"/>
      <c r="BT337" s="7"/>
      <c r="BU337" s="4"/>
      <c r="BV337" s="4" t="s">
        <v>922</v>
      </c>
      <c r="BW337" s="4"/>
      <c r="BX337" s="4"/>
      <c r="BY337" s="4"/>
      <c r="BZ337" s="4"/>
      <c r="CA337" s="4"/>
      <c r="CB337" s="4"/>
      <c r="CC337" s="10">
        <f t="shared" si="15"/>
        <v>3889.94238</v>
      </c>
      <c r="CE337" s="23">
        <f t="shared" si="16"/>
        <v>67494.58651333333</v>
      </c>
    </row>
    <row r="338" spans="1:83" ht="12.75">
      <c r="A338" s="4" t="s">
        <v>950</v>
      </c>
      <c r="B338" s="16" t="s">
        <v>1657</v>
      </c>
      <c r="C338" s="4" t="s">
        <v>944</v>
      </c>
      <c r="D338" s="4" t="s">
        <v>951</v>
      </c>
      <c r="G338" s="4" t="s">
        <v>69</v>
      </c>
      <c r="H338" s="5" t="s">
        <v>921</v>
      </c>
      <c r="I338" s="6">
        <v>62816</v>
      </c>
      <c r="J338" s="4" t="s">
        <v>1654</v>
      </c>
      <c r="K338" s="14">
        <v>64234.6</v>
      </c>
      <c r="L338" s="6">
        <v>11823.36</v>
      </c>
      <c r="M338" s="6">
        <v>669.85</v>
      </c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6">
        <v>69130.54</v>
      </c>
      <c r="BL338" s="4"/>
      <c r="BM338" s="4"/>
      <c r="BN338" s="24">
        <f>(BO338/0.045)*0.1281</f>
        <v>8198.257666666666</v>
      </c>
      <c r="BO338" s="6">
        <v>2879.95</v>
      </c>
      <c r="BP338" s="7"/>
      <c r="BQ338" s="7"/>
      <c r="BR338" s="7"/>
      <c r="BS338" s="7"/>
      <c r="BT338" s="7"/>
      <c r="BU338" s="4"/>
      <c r="BV338" s="4" t="s">
        <v>922</v>
      </c>
      <c r="BW338" s="4"/>
      <c r="BX338" s="4"/>
      <c r="BY338" s="4"/>
      <c r="BZ338" s="4"/>
      <c r="CA338" s="4"/>
      <c r="CB338" s="4"/>
      <c r="CC338" s="10">
        <f aca="true" t="shared" si="17" ref="CC338:CC405">K338*0.0765</f>
        <v>4913.9469</v>
      </c>
      <c r="CE338" s="23">
        <f aca="true" t="shared" si="18" ref="CE338:CE405">K338+L338+BN338+CC338</f>
        <v>89170.16456666666</v>
      </c>
    </row>
    <row r="339" spans="1:83" ht="12.75">
      <c r="A339" s="4" t="s">
        <v>952</v>
      </c>
      <c r="B339" s="16" t="s">
        <v>1657</v>
      </c>
      <c r="C339" s="16" t="s">
        <v>1658</v>
      </c>
      <c r="D339" s="4" t="s">
        <v>920</v>
      </c>
      <c r="G339" s="4" t="s">
        <v>69</v>
      </c>
      <c r="H339" s="5" t="s">
        <v>921</v>
      </c>
      <c r="I339" s="6">
        <v>62816</v>
      </c>
      <c r="J339" s="4" t="s">
        <v>1654</v>
      </c>
      <c r="K339" s="14">
        <v>64659.34</v>
      </c>
      <c r="L339" s="6">
        <v>11823.36</v>
      </c>
      <c r="M339" s="6">
        <v>555.29</v>
      </c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6">
        <v>69257.74</v>
      </c>
      <c r="BL339" s="4"/>
      <c r="BM339" s="4"/>
      <c r="BN339" s="24">
        <f>(BO339/0.045)*0.1281</f>
        <v>7616.6267333333335</v>
      </c>
      <c r="BO339" s="6">
        <v>2675.63</v>
      </c>
      <c r="BP339" s="7"/>
      <c r="BQ339" s="7"/>
      <c r="BR339" s="7"/>
      <c r="BS339" s="7"/>
      <c r="BT339" s="7"/>
      <c r="BU339" s="4"/>
      <c r="BV339" s="4" t="s">
        <v>922</v>
      </c>
      <c r="BW339" s="4"/>
      <c r="BX339" s="4"/>
      <c r="BY339" s="4"/>
      <c r="BZ339" s="4"/>
      <c r="CA339" s="4"/>
      <c r="CB339" s="4"/>
      <c r="CC339" s="10">
        <f t="shared" si="17"/>
        <v>4946.439509999999</v>
      </c>
      <c r="CE339" s="23">
        <f t="shared" si="18"/>
        <v>89045.76624333333</v>
      </c>
    </row>
    <row r="340" spans="1:83" ht="12.75">
      <c r="A340" s="4" t="s">
        <v>953</v>
      </c>
      <c r="B340" s="16" t="s">
        <v>1657</v>
      </c>
      <c r="C340" s="16" t="s">
        <v>1660</v>
      </c>
      <c r="D340" s="4" t="s">
        <v>954</v>
      </c>
      <c r="G340" s="4" t="s">
        <v>69</v>
      </c>
      <c r="H340" s="5" t="s">
        <v>955</v>
      </c>
      <c r="I340" s="6">
        <v>79580.8</v>
      </c>
      <c r="J340" s="4" t="s">
        <v>1654</v>
      </c>
      <c r="K340" s="14">
        <v>81132.66</v>
      </c>
      <c r="L340" s="6">
        <v>5636.16</v>
      </c>
      <c r="M340" s="6">
        <v>3045.72</v>
      </c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6">
        <v>87070.25</v>
      </c>
      <c r="BL340" s="4"/>
      <c r="BM340" s="4"/>
      <c r="BN340" s="24">
        <f>(BO340/0.045)*0.1281</f>
        <v>9939.392866666667</v>
      </c>
      <c r="BO340" s="6">
        <v>3491.59</v>
      </c>
      <c r="BP340" s="7"/>
      <c r="BQ340" s="7"/>
      <c r="BR340" s="7"/>
      <c r="BS340" s="7"/>
      <c r="BT340" s="7"/>
      <c r="BU340" s="4"/>
      <c r="BV340" s="4"/>
      <c r="BW340" s="4"/>
      <c r="BX340" s="4"/>
      <c r="BY340" s="4"/>
      <c r="BZ340" s="4"/>
      <c r="CA340" s="4"/>
      <c r="CB340" s="4"/>
      <c r="CC340" s="10">
        <f t="shared" si="17"/>
        <v>6206.6484900000005</v>
      </c>
      <c r="CE340" s="23">
        <f t="shared" si="18"/>
        <v>102914.86135666668</v>
      </c>
    </row>
    <row r="341" spans="1:83" ht="12.75">
      <c r="A341" s="4" t="s">
        <v>956</v>
      </c>
      <c r="B341" s="16" t="s">
        <v>1657</v>
      </c>
      <c r="C341" s="16" t="s">
        <v>1658</v>
      </c>
      <c r="D341" s="4" t="s">
        <v>957</v>
      </c>
      <c r="G341" s="4" t="s">
        <v>69</v>
      </c>
      <c r="H341" s="5" t="s">
        <v>921</v>
      </c>
      <c r="I341" s="6">
        <v>62816</v>
      </c>
      <c r="J341" s="4" t="s">
        <v>1654</v>
      </c>
      <c r="K341" s="14">
        <v>66507.46</v>
      </c>
      <c r="L341" s="6">
        <v>5636.16</v>
      </c>
      <c r="M341" s="6">
        <v>1199.68</v>
      </c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6">
        <v>71423.09</v>
      </c>
      <c r="BL341" s="4"/>
      <c r="BM341" s="4"/>
      <c r="BN341" s="24">
        <f>(BO341/0.045)*0.1281</f>
        <v>8157.265666666667</v>
      </c>
      <c r="BO341" s="6">
        <v>2865.55</v>
      </c>
      <c r="BP341" s="7"/>
      <c r="BQ341" s="7"/>
      <c r="BR341" s="7"/>
      <c r="BS341" s="7"/>
      <c r="BT341" s="7"/>
      <c r="BU341" s="4"/>
      <c r="BV341" s="4" t="s">
        <v>922</v>
      </c>
      <c r="BW341" s="4"/>
      <c r="BX341" s="4"/>
      <c r="BY341" s="4"/>
      <c r="BZ341" s="4"/>
      <c r="CA341" s="4"/>
      <c r="CB341" s="4"/>
      <c r="CC341" s="10">
        <f t="shared" si="17"/>
        <v>5087.8206900000005</v>
      </c>
      <c r="CE341" s="23">
        <f t="shared" si="18"/>
        <v>85388.70635666669</v>
      </c>
    </row>
    <row r="342" spans="1:83" ht="12.75">
      <c r="A342" s="4" t="s">
        <v>958</v>
      </c>
      <c r="B342" s="16" t="s">
        <v>1657</v>
      </c>
      <c r="C342" s="4" t="s">
        <v>960</v>
      </c>
      <c r="D342" s="4" t="s">
        <v>959</v>
      </c>
      <c r="G342" s="4" t="s">
        <v>69</v>
      </c>
      <c r="H342" s="5" t="s">
        <v>961</v>
      </c>
      <c r="I342" s="6">
        <v>79830.4</v>
      </c>
      <c r="J342" s="4" t="s">
        <v>1654</v>
      </c>
      <c r="K342" s="14">
        <v>79790.16</v>
      </c>
      <c r="L342" s="6">
        <v>5636.16</v>
      </c>
      <c r="M342" s="6">
        <v>713.74</v>
      </c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6">
        <v>85893.92</v>
      </c>
      <c r="BL342" s="4"/>
      <c r="BM342" s="4"/>
      <c r="BN342" s="24">
        <f>(BO342/0.045)*0.1281</f>
        <v>10221.127466666665</v>
      </c>
      <c r="BO342" s="6">
        <v>3590.56</v>
      </c>
      <c r="BP342" s="7"/>
      <c r="BQ342" s="7"/>
      <c r="BR342" s="7"/>
      <c r="BS342" s="7"/>
      <c r="BT342" s="7"/>
      <c r="BU342" s="4"/>
      <c r="BV342" s="4" t="s">
        <v>922</v>
      </c>
      <c r="BW342" s="4"/>
      <c r="BX342" s="4"/>
      <c r="BY342" s="4"/>
      <c r="BZ342" s="4"/>
      <c r="CA342" s="4"/>
      <c r="CB342" s="4"/>
      <c r="CC342" s="10">
        <f t="shared" si="17"/>
        <v>6103.94724</v>
      </c>
      <c r="CE342" s="23">
        <f t="shared" si="18"/>
        <v>101751.39470666666</v>
      </c>
    </row>
    <row r="343" spans="1:83" ht="12.75">
      <c r="A343" s="4" t="s">
        <v>962</v>
      </c>
      <c r="B343" s="16" t="s">
        <v>1657</v>
      </c>
      <c r="C343" s="16" t="s">
        <v>944</v>
      </c>
      <c r="D343" s="4" t="s">
        <v>963</v>
      </c>
      <c r="G343" s="4" t="s">
        <v>69</v>
      </c>
      <c r="H343" s="5" t="s">
        <v>964</v>
      </c>
      <c r="I343" s="6">
        <v>46072</v>
      </c>
      <c r="J343" s="4" t="s">
        <v>1654</v>
      </c>
      <c r="K343" s="14">
        <v>1852.69</v>
      </c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6">
        <v>1994.42</v>
      </c>
      <c r="BL343" s="4"/>
      <c r="BM343" s="4"/>
      <c r="BN343" s="24">
        <f>(BQ343/0.045)*0.1281</f>
        <v>237.32659999999998</v>
      </c>
      <c r="BO343" s="7"/>
      <c r="BP343" s="7"/>
      <c r="BQ343" s="6">
        <v>83.37</v>
      </c>
      <c r="BR343" s="7"/>
      <c r="BS343" s="7"/>
      <c r="BT343" s="7"/>
      <c r="BU343" s="4"/>
      <c r="BV343" s="4" t="s">
        <v>922</v>
      </c>
      <c r="BW343" s="4"/>
      <c r="BX343" s="4"/>
      <c r="BY343" s="4"/>
      <c r="BZ343" s="4"/>
      <c r="CA343" s="4"/>
      <c r="CB343" s="4"/>
      <c r="CC343" s="10">
        <f t="shared" si="17"/>
        <v>141.730785</v>
      </c>
      <c r="CE343" s="23">
        <f t="shared" si="18"/>
        <v>2231.747385</v>
      </c>
    </row>
    <row r="344" spans="1:83" ht="12.75">
      <c r="A344" s="4" t="s">
        <v>965</v>
      </c>
      <c r="B344" s="16" t="s">
        <v>1657</v>
      </c>
      <c r="C344" s="16" t="s">
        <v>1658</v>
      </c>
      <c r="D344" s="4" t="s">
        <v>966</v>
      </c>
      <c r="G344" s="4" t="s">
        <v>69</v>
      </c>
      <c r="H344" s="5" t="s">
        <v>967</v>
      </c>
      <c r="I344" s="6">
        <v>55993.6</v>
      </c>
      <c r="J344" s="4" t="s">
        <v>1654</v>
      </c>
      <c r="K344" s="14">
        <v>55139.85</v>
      </c>
      <c r="L344" s="7"/>
      <c r="M344" s="6">
        <v>265.18</v>
      </c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6">
        <v>59344.45</v>
      </c>
      <c r="BL344" s="4"/>
      <c r="BM344" s="4"/>
      <c r="BN344" s="24">
        <f>(BQ344/0.045)*0.1281</f>
        <v>6931.177866666667</v>
      </c>
      <c r="BO344" s="7"/>
      <c r="BP344" s="7"/>
      <c r="BQ344" s="6">
        <v>2434.84</v>
      </c>
      <c r="BR344" s="7"/>
      <c r="BS344" s="7"/>
      <c r="BT344" s="7"/>
      <c r="BU344" s="4"/>
      <c r="BV344" s="4" t="s">
        <v>922</v>
      </c>
      <c r="BW344" s="4"/>
      <c r="BX344" s="4"/>
      <c r="BY344" s="4"/>
      <c r="BZ344" s="4"/>
      <c r="CA344" s="4"/>
      <c r="CB344" s="4"/>
      <c r="CC344" s="10">
        <f t="shared" si="17"/>
        <v>4218.198525</v>
      </c>
      <c r="CE344" s="23">
        <f t="shared" si="18"/>
        <v>66289.22639166666</v>
      </c>
    </row>
    <row r="345" spans="1:83" ht="12.75">
      <c r="A345" s="4" t="s">
        <v>968</v>
      </c>
      <c r="B345" s="16" t="s">
        <v>1657</v>
      </c>
      <c r="C345" s="16" t="s">
        <v>1658</v>
      </c>
      <c r="D345" s="4" t="s">
        <v>966</v>
      </c>
      <c r="G345" s="4" t="s">
        <v>69</v>
      </c>
      <c r="H345" s="5" t="s">
        <v>967</v>
      </c>
      <c r="I345" s="6">
        <v>55993.6</v>
      </c>
      <c r="J345" s="4" t="s">
        <v>1654</v>
      </c>
      <c r="K345" s="14">
        <v>54066.51</v>
      </c>
      <c r="L345" s="6">
        <v>16995.6</v>
      </c>
      <c r="M345" s="6">
        <v>94.92</v>
      </c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6">
        <v>57635.51</v>
      </c>
      <c r="BL345" s="4"/>
      <c r="BM345" s="4"/>
      <c r="BN345" s="24">
        <f>(BQ345/0.045)*0.1281</f>
        <v>5916.6828</v>
      </c>
      <c r="BO345" s="7"/>
      <c r="BP345" s="7"/>
      <c r="BQ345" s="6">
        <v>2078.46</v>
      </c>
      <c r="BR345" s="7"/>
      <c r="BS345" s="7"/>
      <c r="BT345" s="7"/>
      <c r="BU345" s="4"/>
      <c r="BV345" s="4" t="s">
        <v>922</v>
      </c>
      <c r="BW345" s="4"/>
      <c r="BX345" s="4"/>
      <c r="BY345" s="4"/>
      <c r="BZ345" s="4"/>
      <c r="CA345" s="4"/>
      <c r="CB345" s="4"/>
      <c r="CC345" s="10">
        <f t="shared" si="17"/>
        <v>4136.088015</v>
      </c>
      <c r="CE345" s="23">
        <f t="shared" si="18"/>
        <v>81114.880815</v>
      </c>
    </row>
    <row r="346" spans="1:83" ht="12.75">
      <c r="A346" s="4" t="s">
        <v>969</v>
      </c>
      <c r="B346" s="16" t="s">
        <v>1657</v>
      </c>
      <c r="C346" s="16" t="s">
        <v>1658</v>
      </c>
      <c r="D346" s="4" t="s">
        <v>169</v>
      </c>
      <c r="G346" s="4" t="s">
        <v>69</v>
      </c>
      <c r="H346" s="5" t="s">
        <v>921</v>
      </c>
      <c r="I346" s="6">
        <v>62816</v>
      </c>
      <c r="J346" s="4" t="s">
        <v>1654</v>
      </c>
      <c r="K346" s="14">
        <v>66507.06</v>
      </c>
      <c r="L346" s="6">
        <v>16995.6</v>
      </c>
      <c r="M346" s="6">
        <v>280.91</v>
      </c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6">
        <v>71054.75</v>
      </c>
      <c r="BL346" s="4"/>
      <c r="BM346" s="4"/>
      <c r="BN346" s="24">
        <f>(BO346/0.045)*0.1281</f>
        <v>7477.737866666666</v>
      </c>
      <c r="BO346" s="6">
        <v>2626.84</v>
      </c>
      <c r="BP346" s="7"/>
      <c r="BQ346" s="7"/>
      <c r="BR346" s="7"/>
      <c r="BS346" s="7"/>
      <c r="BT346" s="7"/>
      <c r="BU346" s="4"/>
      <c r="BV346" s="4" t="s">
        <v>922</v>
      </c>
      <c r="BW346" s="4"/>
      <c r="BX346" s="4"/>
      <c r="BY346" s="4"/>
      <c r="BZ346" s="4"/>
      <c r="CA346" s="4"/>
      <c r="CB346" s="4"/>
      <c r="CC346" s="10">
        <f t="shared" si="17"/>
        <v>5087.7900899999995</v>
      </c>
      <c r="CE346" s="23">
        <f t="shared" si="18"/>
        <v>96068.18795666666</v>
      </c>
    </row>
    <row r="347" spans="1:83" ht="12.75">
      <c r="A347" s="4" t="s">
        <v>970</v>
      </c>
      <c r="B347" s="16" t="s">
        <v>1657</v>
      </c>
      <c r="C347" s="4" t="s">
        <v>1680</v>
      </c>
      <c r="D347" s="4" t="s">
        <v>971</v>
      </c>
      <c r="G347" s="4" t="s">
        <v>69</v>
      </c>
      <c r="H347" s="5" t="s">
        <v>972</v>
      </c>
      <c r="I347" s="6">
        <v>84177.6</v>
      </c>
      <c r="J347" s="4" t="s">
        <v>1654</v>
      </c>
      <c r="K347" s="14">
        <v>85861.01</v>
      </c>
      <c r="L347" s="6">
        <v>11823.36</v>
      </c>
      <c r="M347" s="6">
        <v>1979.04</v>
      </c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6">
        <v>92429.33</v>
      </c>
      <c r="BL347" s="4"/>
      <c r="BM347" s="4"/>
      <c r="BN347" s="24">
        <f>(BO347/0.045)*0.1281</f>
        <v>10914.974</v>
      </c>
      <c r="BO347" s="6">
        <v>3834.3</v>
      </c>
      <c r="BP347" s="7"/>
      <c r="BQ347" s="7"/>
      <c r="BR347" s="7"/>
      <c r="BS347" s="7"/>
      <c r="BT347" s="7"/>
      <c r="BU347" s="4"/>
      <c r="BV347" s="4"/>
      <c r="BW347" s="4"/>
      <c r="BX347" s="4"/>
      <c r="BY347" s="4"/>
      <c r="BZ347" s="4"/>
      <c r="CA347" s="4"/>
      <c r="CB347" s="4"/>
      <c r="CC347" s="10">
        <f t="shared" si="17"/>
        <v>6568.367265</v>
      </c>
      <c r="CE347" s="23">
        <f t="shared" si="18"/>
        <v>115167.71126499999</v>
      </c>
    </row>
    <row r="348" spans="1:83" ht="12.75">
      <c r="A348" s="4" t="s">
        <v>973</v>
      </c>
      <c r="B348" s="16" t="s">
        <v>1657</v>
      </c>
      <c r="C348" s="16" t="s">
        <v>1661</v>
      </c>
      <c r="D348" s="4" t="s">
        <v>974</v>
      </c>
      <c r="G348" s="4" t="s">
        <v>69</v>
      </c>
      <c r="H348" s="5" t="s">
        <v>975</v>
      </c>
      <c r="I348" s="6">
        <v>77750.4</v>
      </c>
      <c r="J348" s="4" t="s">
        <v>1654</v>
      </c>
      <c r="K348" s="14">
        <v>78275.39</v>
      </c>
      <c r="L348" s="6">
        <v>5636.16</v>
      </c>
      <c r="M348" s="6">
        <v>1979.15</v>
      </c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6">
        <v>84067.94</v>
      </c>
      <c r="BL348" s="4" t="s">
        <v>976</v>
      </c>
      <c r="BM348" s="4" t="s">
        <v>977</v>
      </c>
      <c r="BN348" s="24">
        <f>(BO348/0.045)*0.1281</f>
        <v>9446.293266666667</v>
      </c>
      <c r="BO348" s="6">
        <v>3318.37</v>
      </c>
      <c r="BP348" s="7"/>
      <c r="BQ348" s="7"/>
      <c r="BR348" s="7"/>
      <c r="BS348" s="7"/>
      <c r="BT348" s="7"/>
      <c r="BU348" s="4"/>
      <c r="BV348" s="4" t="s">
        <v>922</v>
      </c>
      <c r="BW348" s="4"/>
      <c r="BX348" s="4"/>
      <c r="BY348" s="4"/>
      <c r="BZ348" s="4"/>
      <c r="CA348" s="4"/>
      <c r="CB348" s="4"/>
      <c r="CC348" s="10">
        <f t="shared" si="17"/>
        <v>5988.067335</v>
      </c>
      <c r="CE348" s="23">
        <f t="shared" si="18"/>
        <v>99345.91060166666</v>
      </c>
    </row>
    <row r="349" spans="1:83" ht="12.75">
      <c r="A349" s="4" t="s">
        <v>1703</v>
      </c>
      <c r="B349" s="16" t="s">
        <v>1657</v>
      </c>
      <c r="C349" s="4" t="s">
        <v>944</v>
      </c>
      <c r="D349" s="4" t="s">
        <v>946</v>
      </c>
      <c r="G349" s="4" t="s">
        <v>69</v>
      </c>
      <c r="H349" s="5" t="s">
        <v>925</v>
      </c>
      <c r="I349" s="6">
        <v>50793.6</v>
      </c>
      <c r="J349" s="4" t="s">
        <v>1654</v>
      </c>
      <c r="K349" s="14">
        <v>50268.1</v>
      </c>
      <c r="L349" s="6">
        <v>7321.44</v>
      </c>
      <c r="M349" s="6">
        <v>361.76</v>
      </c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6">
        <v>53795.6</v>
      </c>
      <c r="BL349" s="4"/>
      <c r="BM349" s="4"/>
      <c r="BN349" s="24">
        <f>(BQ349/0.045)*0.1281</f>
        <v>5775.260399999999</v>
      </c>
      <c r="BO349" s="7"/>
      <c r="BP349" s="7"/>
      <c r="BQ349" s="6">
        <v>2028.78</v>
      </c>
      <c r="BR349" s="7"/>
      <c r="BS349" s="7"/>
      <c r="BT349" s="7"/>
      <c r="BU349" s="4"/>
      <c r="BV349" s="4" t="s">
        <v>922</v>
      </c>
      <c r="BW349" s="4"/>
      <c r="BX349" s="4"/>
      <c r="BY349" s="4"/>
      <c r="BZ349" s="4"/>
      <c r="CA349" s="4"/>
      <c r="CB349" s="4"/>
      <c r="CC349" s="10">
        <f t="shared" si="17"/>
        <v>3845.50965</v>
      </c>
      <c r="CE349" s="23">
        <f t="shared" si="18"/>
        <v>67210.31005</v>
      </c>
    </row>
    <row r="350" spans="1:83" ht="12.75">
      <c r="A350" s="4" t="s">
        <v>978</v>
      </c>
      <c r="B350" s="16" t="s">
        <v>1657</v>
      </c>
      <c r="C350" s="4" t="s">
        <v>944</v>
      </c>
      <c r="D350" s="4" t="s">
        <v>963</v>
      </c>
      <c r="G350" s="4" t="s">
        <v>69</v>
      </c>
      <c r="H350" s="5" t="s">
        <v>964</v>
      </c>
      <c r="I350" s="6">
        <v>46072</v>
      </c>
      <c r="J350" s="4" t="s">
        <v>1654</v>
      </c>
      <c r="K350" s="14">
        <v>1984.8</v>
      </c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6">
        <v>2136.64</v>
      </c>
      <c r="BL350" s="4"/>
      <c r="BM350" s="4"/>
      <c r="BN350" s="24">
        <f>(BQ350/0.045)*0.1281</f>
        <v>254.23579999999998</v>
      </c>
      <c r="BO350" s="7"/>
      <c r="BP350" s="7"/>
      <c r="BQ350" s="6">
        <v>89.31</v>
      </c>
      <c r="BR350" s="7"/>
      <c r="BS350" s="7"/>
      <c r="BT350" s="7"/>
      <c r="BU350" s="4"/>
      <c r="BV350" s="4" t="s">
        <v>922</v>
      </c>
      <c r="BW350" s="4"/>
      <c r="BX350" s="4"/>
      <c r="BY350" s="4"/>
      <c r="BZ350" s="4"/>
      <c r="CA350" s="4"/>
      <c r="CB350" s="4"/>
      <c r="CC350" s="10">
        <f t="shared" si="17"/>
        <v>151.8372</v>
      </c>
      <c r="CE350" s="23">
        <f t="shared" si="18"/>
        <v>2390.873</v>
      </c>
    </row>
    <row r="351" spans="1:83" ht="12.75">
      <c r="A351" s="4" t="s">
        <v>979</v>
      </c>
      <c r="B351" s="16" t="s">
        <v>1657</v>
      </c>
      <c r="C351" s="4" t="s">
        <v>928</v>
      </c>
      <c r="D351" s="4" t="s">
        <v>980</v>
      </c>
      <c r="G351" s="4" t="s">
        <v>69</v>
      </c>
      <c r="H351" s="5" t="s">
        <v>921</v>
      </c>
      <c r="I351" s="6">
        <v>62816</v>
      </c>
      <c r="J351" s="4" t="s">
        <v>1654</v>
      </c>
      <c r="K351" s="14">
        <v>63021.66</v>
      </c>
      <c r="L351" s="6">
        <v>16995.6</v>
      </c>
      <c r="M351" s="6">
        <v>1380.85</v>
      </c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6">
        <v>67316.39</v>
      </c>
      <c r="BL351" s="4"/>
      <c r="BM351" s="4"/>
      <c r="BN351" s="24">
        <f>(BO351/0.045)*0.1281</f>
        <v>7191.391666666666</v>
      </c>
      <c r="BO351" s="6">
        <v>2526.25</v>
      </c>
      <c r="BP351" s="7"/>
      <c r="BQ351" s="7"/>
      <c r="BR351" s="7"/>
      <c r="BS351" s="7"/>
      <c r="BT351" s="7"/>
      <c r="BU351" s="4"/>
      <c r="BV351" s="4" t="s">
        <v>922</v>
      </c>
      <c r="BW351" s="4"/>
      <c r="BX351" s="4"/>
      <c r="BY351" s="4"/>
      <c r="BZ351" s="4"/>
      <c r="CA351" s="4"/>
      <c r="CB351" s="4"/>
      <c r="CC351" s="10">
        <f t="shared" si="17"/>
        <v>4821.15699</v>
      </c>
      <c r="CE351" s="23">
        <f t="shared" si="18"/>
        <v>92029.80865666668</v>
      </c>
    </row>
    <row r="352" spans="1:83" ht="12.75">
      <c r="A352" s="4" t="s">
        <v>981</v>
      </c>
      <c r="B352" s="16" t="s">
        <v>1657</v>
      </c>
      <c r="C352" s="4" t="s">
        <v>1659</v>
      </c>
      <c r="D352" s="4" t="s">
        <v>924</v>
      </c>
      <c r="G352" s="4" t="s">
        <v>69</v>
      </c>
      <c r="H352" s="5" t="s">
        <v>925</v>
      </c>
      <c r="I352" s="6">
        <v>50793.6</v>
      </c>
      <c r="J352" s="4" t="s">
        <v>1654</v>
      </c>
      <c r="K352" s="14">
        <v>50294.15</v>
      </c>
      <c r="L352" s="6">
        <v>16995.6</v>
      </c>
      <c r="M352" s="6">
        <v>8.55</v>
      </c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6">
        <v>53601.59</v>
      </c>
      <c r="BL352" s="4"/>
      <c r="BM352" s="4"/>
      <c r="BN352" s="24">
        <f>(BQ352/0.045)*0.1281</f>
        <v>5442.513533333333</v>
      </c>
      <c r="BO352" s="7"/>
      <c r="BP352" s="7"/>
      <c r="BQ352" s="6">
        <v>1911.89</v>
      </c>
      <c r="BR352" s="7"/>
      <c r="BS352" s="7"/>
      <c r="BT352" s="7"/>
      <c r="BU352" s="4"/>
      <c r="BV352" s="4" t="s">
        <v>922</v>
      </c>
      <c r="BW352" s="4"/>
      <c r="BX352" s="4"/>
      <c r="BY352" s="4"/>
      <c r="BZ352" s="4"/>
      <c r="CA352" s="4"/>
      <c r="CB352" s="4"/>
      <c r="CC352" s="10">
        <f t="shared" si="17"/>
        <v>3847.5024750000002</v>
      </c>
      <c r="CE352" s="23">
        <f t="shared" si="18"/>
        <v>76579.76600833333</v>
      </c>
    </row>
    <row r="353" spans="1:83" ht="12.75">
      <c r="A353" s="4" t="s">
        <v>982</v>
      </c>
      <c r="B353" s="16" t="s">
        <v>1657</v>
      </c>
      <c r="C353" s="4" t="s">
        <v>1658</v>
      </c>
      <c r="D353" s="4" t="s">
        <v>983</v>
      </c>
      <c r="G353" s="4" t="s">
        <v>69</v>
      </c>
      <c r="H353" s="5" t="s">
        <v>921</v>
      </c>
      <c r="I353" s="6">
        <v>62816</v>
      </c>
      <c r="J353" s="4" t="s">
        <v>1654</v>
      </c>
      <c r="K353" s="14">
        <v>62839.23</v>
      </c>
      <c r="L353" s="6">
        <v>5636.16</v>
      </c>
      <c r="M353" s="6">
        <v>1177.22</v>
      </c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6">
        <v>67646.53</v>
      </c>
      <c r="BL353" s="4"/>
      <c r="BM353" s="4"/>
      <c r="BN353" s="24">
        <f>(BO353/0.045)*0.1281</f>
        <v>8036.567</v>
      </c>
      <c r="BO353" s="6">
        <v>2823.15</v>
      </c>
      <c r="BP353" s="7"/>
      <c r="BQ353" s="7"/>
      <c r="BR353" s="7"/>
      <c r="BS353" s="7"/>
      <c r="BT353" s="7"/>
      <c r="BU353" s="4"/>
      <c r="BV353" s="4" t="s">
        <v>922</v>
      </c>
      <c r="BW353" s="4"/>
      <c r="BX353" s="4"/>
      <c r="BY353" s="4"/>
      <c r="BZ353" s="4"/>
      <c r="CA353" s="4"/>
      <c r="CB353" s="4"/>
      <c r="CC353" s="10">
        <f t="shared" si="17"/>
        <v>4807.201095</v>
      </c>
      <c r="CE353" s="23">
        <f t="shared" si="18"/>
        <v>81319.15809499999</v>
      </c>
    </row>
    <row r="354" spans="1:83" ht="12.75">
      <c r="A354" s="4" t="s">
        <v>984</v>
      </c>
      <c r="B354" s="16" t="s">
        <v>1657</v>
      </c>
      <c r="C354" s="4" t="s">
        <v>1661</v>
      </c>
      <c r="D354" s="4" t="s">
        <v>985</v>
      </c>
      <c r="G354" s="4" t="s">
        <v>69</v>
      </c>
      <c r="H354" s="5" t="s">
        <v>975</v>
      </c>
      <c r="I354" s="6">
        <v>77750.4</v>
      </c>
      <c r="J354" s="4" t="s">
        <v>1654</v>
      </c>
      <c r="K354" s="14">
        <v>78055.59</v>
      </c>
      <c r="L354" s="7"/>
      <c r="M354" s="6">
        <v>1759.33</v>
      </c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6">
        <v>84026.68</v>
      </c>
      <c r="BL354" s="4"/>
      <c r="BM354" s="4"/>
      <c r="BN354" s="24">
        <f>(BO354/0.045)*0.1281</f>
        <v>9689.085466666666</v>
      </c>
      <c r="BO354" s="6">
        <v>3403.66</v>
      </c>
      <c r="BP354" s="7"/>
      <c r="BQ354" s="7"/>
      <c r="BR354" s="7"/>
      <c r="BS354" s="7"/>
      <c r="BT354" s="7"/>
      <c r="BU354" s="4"/>
      <c r="BV354" s="4" t="s">
        <v>922</v>
      </c>
      <c r="BW354" s="4"/>
      <c r="BX354" s="4"/>
      <c r="BY354" s="4"/>
      <c r="BZ354" s="4"/>
      <c r="CA354" s="4"/>
      <c r="CB354" s="4"/>
      <c r="CC354" s="10">
        <f t="shared" si="17"/>
        <v>5971.252635</v>
      </c>
      <c r="CE354" s="23">
        <f t="shared" si="18"/>
        <v>93715.92810166666</v>
      </c>
    </row>
    <row r="355" spans="1:83" ht="12.75">
      <c r="A355" s="4" t="s">
        <v>986</v>
      </c>
      <c r="B355" s="16" t="s">
        <v>1657</v>
      </c>
      <c r="C355" s="4" t="s">
        <v>988</v>
      </c>
      <c r="D355" s="4" t="s">
        <v>987</v>
      </c>
      <c r="G355" s="4" t="s">
        <v>69</v>
      </c>
      <c r="H355" s="5" t="s">
        <v>989</v>
      </c>
      <c r="I355" s="6">
        <v>120436.16</v>
      </c>
      <c r="J355" s="4" t="s">
        <v>1654</v>
      </c>
      <c r="K355" s="14">
        <v>122848.08</v>
      </c>
      <c r="L355" s="6">
        <v>16995.6</v>
      </c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6">
        <v>132245.94</v>
      </c>
      <c r="BL355" s="4"/>
      <c r="BM355" s="4"/>
      <c r="BN355" s="24">
        <f>(BO355/0.045)*0.1281</f>
        <v>15736.971133333333</v>
      </c>
      <c r="BO355" s="6">
        <v>5528.21</v>
      </c>
      <c r="BP355" s="7"/>
      <c r="BQ355" s="7"/>
      <c r="BR355" s="7"/>
      <c r="BS355" s="7"/>
      <c r="BT355" s="7"/>
      <c r="BU355" s="4"/>
      <c r="BV355" s="4"/>
      <c r="BW355" s="4"/>
      <c r="BX355" s="4"/>
      <c r="BY355" s="4"/>
      <c r="BZ355" s="4"/>
      <c r="CA355" s="4"/>
      <c r="CB355" s="4"/>
      <c r="CC355" s="10">
        <f t="shared" si="17"/>
        <v>9397.87812</v>
      </c>
      <c r="CE355" s="23">
        <f t="shared" si="18"/>
        <v>164978.52925333334</v>
      </c>
    </row>
    <row r="356" spans="1:83" ht="12.75">
      <c r="A356" s="4" t="s">
        <v>990</v>
      </c>
      <c r="B356" s="16" t="s">
        <v>1657</v>
      </c>
      <c r="C356" s="4" t="s">
        <v>1658</v>
      </c>
      <c r="D356" s="4" t="s">
        <v>966</v>
      </c>
      <c r="G356" s="4" t="s">
        <v>69</v>
      </c>
      <c r="H356" s="5" t="s">
        <v>991</v>
      </c>
      <c r="I356" s="6">
        <v>47424</v>
      </c>
      <c r="J356" s="4" t="s">
        <v>1654</v>
      </c>
      <c r="K356" s="14">
        <v>38761.37</v>
      </c>
      <c r="L356" s="6">
        <v>9360.16</v>
      </c>
      <c r="M356" s="6">
        <v>111.15</v>
      </c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6">
        <v>41444.56</v>
      </c>
      <c r="BL356" s="4"/>
      <c r="BM356" s="4"/>
      <c r="BN356" s="24">
        <f>(BO356/0.045)*0.1281</f>
        <v>4438.949666666666</v>
      </c>
      <c r="BO356" s="6">
        <v>1559.35</v>
      </c>
      <c r="BP356" s="7"/>
      <c r="BQ356" s="7"/>
      <c r="BR356" s="7"/>
      <c r="BS356" s="7"/>
      <c r="BT356" s="7"/>
      <c r="BU356" s="4"/>
      <c r="BV356" s="4" t="s">
        <v>922</v>
      </c>
      <c r="BW356" s="4"/>
      <c r="BX356" s="4"/>
      <c r="BY356" s="4"/>
      <c r="BZ356" s="4"/>
      <c r="CA356" s="4"/>
      <c r="CB356" s="4"/>
      <c r="CC356" s="10">
        <f t="shared" si="17"/>
        <v>2965.2448050000003</v>
      </c>
      <c r="CE356" s="23">
        <f t="shared" si="18"/>
        <v>55525.72447166667</v>
      </c>
    </row>
    <row r="357" spans="1:83" ht="12.75">
      <c r="A357" s="4" t="s">
        <v>992</v>
      </c>
      <c r="B357" s="16" t="s">
        <v>1657</v>
      </c>
      <c r="C357" s="4" t="s">
        <v>915</v>
      </c>
      <c r="D357" s="4" t="s">
        <v>993</v>
      </c>
      <c r="G357" s="4" t="s">
        <v>69</v>
      </c>
      <c r="H357" s="5" t="s">
        <v>994</v>
      </c>
      <c r="I357" s="6">
        <v>70241.6</v>
      </c>
      <c r="J357" s="4" t="s">
        <v>1654</v>
      </c>
      <c r="K357" s="14">
        <v>63606.29</v>
      </c>
      <c r="L357" s="6">
        <v>9852.8</v>
      </c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6">
        <v>68455.29</v>
      </c>
      <c r="BL357" s="4"/>
      <c r="BM357" s="4"/>
      <c r="BN357" s="24">
        <f>(BO357/0.045)*0.1281</f>
        <v>8119.6612</v>
      </c>
      <c r="BO357" s="6">
        <v>2852.34</v>
      </c>
      <c r="BP357" s="7"/>
      <c r="BQ357" s="7"/>
      <c r="BR357" s="7"/>
      <c r="BS357" s="7"/>
      <c r="BT357" s="7"/>
      <c r="BU357" s="4"/>
      <c r="BV357" s="4"/>
      <c r="BW357" s="4"/>
      <c r="BX357" s="4"/>
      <c r="BY357" s="4"/>
      <c r="BZ357" s="4"/>
      <c r="CA357" s="4"/>
      <c r="CB357" s="4"/>
      <c r="CC357" s="10">
        <f t="shared" si="17"/>
        <v>4865.881185</v>
      </c>
      <c r="CE357" s="23">
        <f t="shared" si="18"/>
        <v>86444.632385</v>
      </c>
    </row>
    <row r="358" spans="1:83" ht="12.75">
      <c r="A358" s="4" t="s">
        <v>1704</v>
      </c>
      <c r="B358" s="16" t="s">
        <v>1657</v>
      </c>
      <c r="C358" s="4" t="s">
        <v>1663</v>
      </c>
      <c r="D358" s="4" t="s">
        <v>620</v>
      </c>
      <c r="G358" s="4" t="s">
        <v>69</v>
      </c>
      <c r="H358" s="5" t="s">
        <v>862</v>
      </c>
      <c r="I358" s="6">
        <v>20800</v>
      </c>
      <c r="J358" s="4" t="s">
        <v>1655</v>
      </c>
      <c r="K358" s="14">
        <v>2472.5</v>
      </c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6">
        <v>2661.65</v>
      </c>
      <c r="BL358" s="4"/>
      <c r="BM358" s="4"/>
      <c r="BN358" s="24"/>
      <c r="BO358" s="7"/>
      <c r="BP358" s="7"/>
      <c r="BQ358" s="7"/>
      <c r="BR358" s="7"/>
      <c r="BS358" s="7"/>
      <c r="BT358" s="7"/>
      <c r="BU358" s="4"/>
      <c r="BV358" s="4"/>
      <c r="BW358" s="4"/>
      <c r="BX358" s="4"/>
      <c r="BY358" s="4"/>
      <c r="BZ358" s="4"/>
      <c r="CA358" s="4"/>
      <c r="CB358" s="4"/>
      <c r="CC358" s="10">
        <f t="shared" si="17"/>
        <v>189.14625</v>
      </c>
      <c r="CE358" s="23">
        <f t="shared" si="18"/>
        <v>2661.64625</v>
      </c>
    </row>
    <row r="359" spans="1:83" ht="12.75">
      <c r="A359" s="4" t="s">
        <v>1705</v>
      </c>
      <c r="B359" s="16" t="s">
        <v>1657</v>
      </c>
      <c r="C359" s="4" t="s">
        <v>1663</v>
      </c>
      <c r="D359" s="4" t="s">
        <v>995</v>
      </c>
      <c r="G359" s="4" t="s">
        <v>69</v>
      </c>
      <c r="H359" s="5" t="s">
        <v>862</v>
      </c>
      <c r="I359" s="6">
        <v>20800</v>
      </c>
      <c r="J359" s="4" t="s">
        <v>1655</v>
      </c>
      <c r="K359" s="14">
        <v>3587.5</v>
      </c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6">
        <v>3861.95</v>
      </c>
      <c r="BL359" s="4"/>
      <c r="BM359" s="4"/>
      <c r="BN359" s="24"/>
      <c r="BO359" s="7"/>
      <c r="BP359" s="7"/>
      <c r="BQ359" s="7"/>
      <c r="BR359" s="7"/>
      <c r="BS359" s="7"/>
      <c r="BT359" s="7"/>
      <c r="BU359" s="4"/>
      <c r="BV359" s="4"/>
      <c r="BW359" s="4"/>
      <c r="BX359" s="4"/>
      <c r="BY359" s="4"/>
      <c r="BZ359" s="4"/>
      <c r="CA359" s="4"/>
      <c r="CB359" s="4"/>
      <c r="CC359" s="10">
        <f t="shared" si="17"/>
        <v>274.44375</v>
      </c>
      <c r="CE359" s="23">
        <f t="shared" si="18"/>
        <v>3861.94375</v>
      </c>
    </row>
    <row r="360" spans="1:83" ht="12.75">
      <c r="A360" s="4" t="s">
        <v>1706</v>
      </c>
      <c r="B360" s="16" t="s">
        <v>1657</v>
      </c>
      <c r="C360" s="4" t="s">
        <v>1663</v>
      </c>
      <c r="D360" s="4" t="s">
        <v>995</v>
      </c>
      <c r="G360" s="4" t="s">
        <v>69</v>
      </c>
      <c r="H360" s="5" t="s">
        <v>862</v>
      </c>
      <c r="I360" s="6">
        <v>20800</v>
      </c>
      <c r="J360" s="4" t="s">
        <v>1655</v>
      </c>
      <c r="K360" s="14">
        <v>1280</v>
      </c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6">
        <v>1377.92</v>
      </c>
      <c r="BL360" s="4"/>
      <c r="BM360" s="4"/>
      <c r="BN360" s="24"/>
      <c r="BO360" s="7"/>
      <c r="BP360" s="7"/>
      <c r="BQ360" s="7"/>
      <c r="BR360" s="7"/>
      <c r="BS360" s="7"/>
      <c r="BT360" s="7"/>
      <c r="BU360" s="4"/>
      <c r="BV360" s="4"/>
      <c r="BW360" s="4"/>
      <c r="BX360" s="4"/>
      <c r="BY360" s="4"/>
      <c r="BZ360" s="4"/>
      <c r="CA360" s="4"/>
      <c r="CB360" s="4"/>
      <c r="CC360" s="10">
        <f t="shared" si="17"/>
        <v>97.92</v>
      </c>
      <c r="CE360" s="23">
        <f t="shared" si="18"/>
        <v>1377.92</v>
      </c>
    </row>
    <row r="361" spans="1:83" ht="12.75">
      <c r="A361" s="4" t="s">
        <v>1707</v>
      </c>
      <c r="B361" s="16" t="s">
        <v>1657</v>
      </c>
      <c r="C361" s="4" t="s">
        <v>1663</v>
      </c>
      <c r="D361" s="4" t="s">
        <v>995</v>
      </c>
      <c r="G361" s="4" t="s">
        <v>69</v>
      </c>
      <c r="H361" s="5" t="s">
        <v>862</v>
      </c>
      <c r="I361" s="6">
        <v>20800</v>
      </c>
      <c r="J361" s="4" t="s">
        <v>1655</v>
      </c>
      <c r="K361" s="14">
        <v>3440</v>
      </c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6">
        <v>3703.16</v>
      </c>
      <c r="BL361" s="4"/>
      <c r="BM361" s="4"/>
      <c r="BN361" s="24"/>
      <c r="BO361" s="7"/>
      <c r="BP361" s="7"/>
      <c r="BQ361" s="7"/>
      <c r="BR361" s="7"/>
      <c r="BS361" s="7"/>
      <c r="BT361" s="7"/>
      <c r="BU361" s="4"/>
      <c r="BV361" s="4"/>
      <c r="BW361" s="4"/>
      <c r="BX361" s="4"/>
      <c r="BY361" s="4"/>
      <c r="BZ361" s="4"/>
      <c r="CA361" s="4"/>
      <c r="CB361" s="4"/>
      <c r="CC361" s="10">
        <f t="shared" si="17"/>
        <v>263.15999999999997</v>
      </c>
      <c r="CE361" s="23">
        <f t="shared" si="18"/>
        <v>3703.16</v>
      </c>
    </row>
    <row r="362" spans="1:83" ht="12.75">
      <c r="A362" s="4" t="s">
        <v>1708</v>
      </c>
      <c r="B362" s="16" t="s">
        <v>1657</v>
      </c>
      <c r="C362" s="4" t="s">
        <v>1663</v>
      </c>
      <c r="D362" s="4" t="s">
        <v>995</v>
      </c>
      <c r="G362" s="4" t="s">
        <v>69</v>
      </c>
      <c r="H362" s="5" t="s">
        <v>862</v>
      </c>
      <c r="I362" s="6">
        <v>20800</v>
      </c>
      <c r="J362" s="4" t="s">
        <v>1655</v>
      </c>
      <c r="K362" s="14">
        <v>3040</v>
      </c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6">
        <v>3272.56</v>
      </c>
      <c r="BL362" s="4"/>
      <c r="BM362" s="4"/>
      <c r="BN362" s="24"/>
      <c r="BO362" s="7"/>
      <c r="BP362" s="7"/>
      <c r="BQ362" s="7"/>
      <c r="BR362" s="7"/>
      <c r="BS362" s="7"/>
      <c r="BT362" s="7"/>
      <c r="BU362" s="4"/>
      <c r="BV362" s="4"/>
      <c r="BW362" s="4"/>
      <c r="BX362" s="4"/>
      <c r="BY362" s="4"/>
      <c r="BZ362" s="4"/>
      <c r="CA362" s="4"/>
      <c r="CB362" s="4"/>
      <c r="CC362" s="10">
        <f t="shared" si="17"/>
        <v>232.56</v>
      </c>
      <c r="CE362" s="23">
        <f t="shared" si="18"/>
        <v>3272.56</v>
      </c>
    </row>
    <row r="363" spans="1:83" ht="12.75">
      <c r="A363" s="4" t="s">
        <v>1709</v>
      </c>
      <c r="B363" s="16" t="s">
        <v>1657</v>
      </c>
      <c r="C363" s="4" t="s">
        <v>1663</v>
      </c>
      <c r="D363" s="4" t="s">
        <v>995</v>
      </c>
      <c r="G363" s="4" t="s">
        <v>69</v>
      </c>
      <c r="H363" s="5" t="s">
        <v>862</v>
      </c>
      <c r="I363" s="6">
        <v>20800</v>
      </c>
      <c r="J363" s="4" t="s">
        <v>1655</v>
      </c>
      <c r="K363" s="14">
        <v>3080</v>
      </c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6">
        <v>3315.63</v>
      </c>
      <c r="BL363" s="4"/>
      <c r="BM363" s="4"/>
      <c r="BN363" s="24"/>
      <c r="BO363" s="7"/>
      <c r="BP363" s="7"/>
      <c r="BQ363" s="7"/>
      <c r="BR363" s="7"/>
      <c r="BS363" s="7"/>
      <c r="BT363" s="7"/>
      <c r="BU363" s="4"/>
      <c r="BV363" s="4"/>
      <c r="BW363" s="4"/>
      <c r="BX363" s="4"/>
      <c r="BY363" s="4"/>
      <c r="BZ363" s="4"/>
      <c r="CA363" s="4"/>
      <c r="CB363" s="4"/>
      <c r="CC363" s="10">
        <f t="shared" si="17"/>
        <v>235.62</v>
      </c>
      <c r="CE363" s="23">
        <f t="shared" si="18"/>
        <v>3315.62</v>
      </c>
    </row>
    <row r="364" spans="1:83" ht="12.75">
      <c r="A364" s="4" t="s">
        <v>1710</v>
      </c>
      <c r="B364" s="16" t="s">
        <v>1657</v>
      </c>
      <c r="C364" s="4" t="s">
        <v>1663</v>
      </c>
      <c r="D364" s="4" t="s">
        <v>995</v>
      </c>
      <c r="G364" s="4" t="s">
        <v>69</v>
      </c>
      <c r="H364" s="5" t="s">
        <v>862</v>
      </c>
      <c r="I364" s="6">
        <v>20800</v>
      </c>
      <c r="J364" s="4" t="s">
        <v>1655</v>
      </c>
      <c r="K364" s="14">
        <v>3600</v>
      </c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6">
        <v>3875.4</v>
      </c>
      <c r="BL364" s="4"/>
      <c r="BM364" s="4"/>
      <c r="BN364" s="24"/>
      <c r="BO364" s="7"/>
      <c r="BP364" s="7"/>
      <c r="BQ364" s="7"/>
      <c r="BR364" s="7"/>
      <c r="BS364" s="7"/>
      <c r="BT364" s="7"/>
      <c r="BU364" s="4"/>
      <c r="BV364" s="4"/>
      <c r="BW364" s="4"/>
      <c r="BX364" s="4"/>
      <c r="BY364" s="4"/>
      <c r="BZ364" s="4"/>
      <c r="CA364" s="4"/>
      <c r="CB364" s="4"/>
      <c r="CC364" s="10">
        <f t="shared" si="17"/>
        <v>275.4</v>
      </c>
      <c r="CE364" s="23">
        <f t="shared" si="18"/>
        <v>3875.4</v>
      </c>
    </row>
    <row r="365" spans="1:83" ht="12.75">
      <c r="A365" s="4" t="s">
        <v>1711</v>
      </c>
      <c r="B365" s="16" t="s">
        <v>1657</v>
      </c>
      <c r="C365" s="4" t="s">
        <v>996</v>
      </c>
      <c r="D365" s="4" t="s">
        <v>883</v>
      </c>
      <c r="G365" s="4" t="s">
        <v>69</v>
      </c>
      <c r="H365" s="5" t="s">
        <v>71</v>
      </c>
      <c r="I365" s="6">
        <v>21320</v>
      </c>
      <c r="J365" s="4" t="s">
        <v>1655</v>
      </c>
      <c r="K365" s="14">
        <v>3772</v>
      </c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6">
        <v>4060.56</v>
      </c>
      <c r="BL365" s="4" t="s">
        <v>998</v>
      </c>
      <c r="BM365" s="4"/>
      <c r="BN365" s="24"/>
      <c r="BO365" s="7"/>
      <c r="BP365" s="7"/>
      <c r="BQ365" s="7"/>
      <c r="BR365" s="7"/>
      <c r="BS365" s="7"/>
      <c r="BT365" s="7"/>
      <c r="BU365" s="4"/>
      <c r="BV365" s="4"/>
      <c r="BW365" s="4"/>
      <c r="BX365" s="4"/>
      <c r="BY365" s="4"/>
      <c r="BZ365" s="4"/>
      <c r="CA365" s="4"/>
      <c r="CB365" s="4"/>
      <c r="CC365" s="10">
        <f t="shared" si="17"/>
        <v>288.558</v>
      </c>
      <c r="CE365" s="23">
        <f t="shared" si="18"/>
        <v>4060.558</v>
      </c>
    </row>
    <row r="366" spans="1:83" ht="12.75">
      <c r="A366" s="4" t="s">
        <v>1712</v>
      </c>
      <c r="B366" s="16" t="s">
        <v>1657</v>
      </c>
      <c r="C366" s="4" t="s">
        <v>996</v>
      </c>
      <c r="D366" s="4" t="s">
        <v>999</v>
      </c>
      <c r="G366" s="4" t="s">
        <v>69</v>
      </c>
      <c r="H366" s="5" t="s">
        <v>71</v>
      </c>
      <c r="I366" s="6">
        <v>21320</v>
      </c>
      <c r="J366" s="4" t="s">
        <v>1655</v>
      </c>
      <c r="K366" s="14">
        <v>4510</v>
      </c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6">
        <v>4855.03</v>
      </c>
      <c r="BL366" s="4" t="s">
        <v>1000</v>
      </c>
      <c r="BM366" s="4"/>
      <c r="BN366" s="24"/>
      <c r="BO366" s="7"/>
      <c r="BP366" s="7"/>
      <c r="BQ366" s="7"/>
      <c r="BR366" s="7"/>
      <c r="BS366" s="7"/>
      <c r="BT366" s="7"/>
      <c r="BU366" s="4"/>
      <c r="BV366" s="4"/>
      <c r="BW366" s="4"/>
      <c r="BX366" s="4"/>
      <c r="BY366" s="4"/>
      <c r="BZ366" s="4"/>
      <c r="CA366" s="4"/>
      <c r="CB366" s="4"/>
      <c r="CC366" s="10">
        <f t="shared" si="17"/>
        <v>345.015</v>
      </c>
      <c r="CE366" s="23">
        <f t="shared" si="18"/>
        <v>4855.015</v>
      </c>
    </row>
    <row r="367" spans="1:83" ht="12.75">
      <c r="A367" s="4" t="s">
        <v>1005</v>
      </c>
      <c r="B367" s="16" t="s">
        <v>1657</v>
      </c>
      <c r="C367" s="4" t="s">
        <v>1002</v>
      </c>
      <c r="D367" s="4" t="s">
        <v>997</v>
      </c>
      <c r="G367" s="4" t="s">
        <v>69</v>
      </c>
      <c r="H367" s="5" t="s">
        <v>1003</v>
      </c>
      <c r="I367" s="6">
        <v>21840</v>
      </c>
      <c r="J367" s="4" t="s">
        <v>1655</v>
      </c>
      <c r="K367" s="14">
        <v>3696</v>
      </c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6">
        <v>3978.72</v>
      </c>
      <c r="BL367" s="4" t="s">
        <v>364</v>
      </c>
      <c r="BM367" s="4"/>
      <c r="BN367" s="24"/>
      <c r="BO367" s="7"/>
      <c r="BP367" s="7"/>
      <c r="BQ367" s="7"/>
      <c r="BR367" s="7"/>
      <c r="BS367" s="7"/>
      <c r="BT367" s="7"/>
      <c r="BU367" s="4"/>
      <c r="BV367" s="4"/>
      <c r="BW367" s="4"/>
      <c r="BX367" s="4"/>
      <c r="BY367" s="4"/>
      <c r="BZ367" s="4"/>
      <c r="CA367" s="4"/>
      <c r="CB367" s="4"/>
      <c r="CC367" s="10">
        <f t="shared" si="17"/>
        <v>282.74399999999997</v>
      </c>
      <c r="CE367" s="23">
        <f t="shared" si="18"/>
        <v>3978.744</v>
      </c>
    </row>
    <row r="368" spans="1:80" ht="12.75">
      <c r="A368" s="4"/>
      <c r="B368" s="16"/>
      <c r="C368" s="4"/>
      <c r="D368" s="4"/>
      <c r="G368" s="4"/>
      <c r="H368" s="5"/>
      <c r="I368" s="6"/>
      <c r="J368" s="4"/>
      <c r="K368" s="14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6"/>
      <c r="BL368" s="4"/>
      <c r="BM368" s="4"/>
      <c r="BN368" s="24"/>
      <c r="BO368" s="7"/>
      <c r="BP368" s="7"/>
      <c r="BQ368" s="7"/>
      <c r="BR368" s="7"/>
      <c r="BS368" s="7"/>
      <c r="BT368" s="7"/>
      <c r="BU368" s="4"/>
      <c r="BV368" s="4"/>
      <c r="BW368" s="4"/>
      <c r="BX368" s="4"/>
      <c r="BY368" s="4"/>
      <c r="BZ368" s="4"/>
      <c r="CA368" s="4"/>
      <c r="CB368" s="4"/>
    </row>
    <row r="369" spans="1:83" ht="12.75">
      <c r="A369" s="4" t="s">
        <v>1006</v>
      </c>
      <c r="B369" s="4" t="s">
        <v>1007</v>
      </c>
      <c r="C369" s="4" t="s">
        <v>1008</v>
      </c>
      <c r="D369" s="4" t="s">
        <v>656</v>
      </c>
      <c r="G369" s="4" t="s">
        <v>80</v>
      </c>
      <c r="H369" s="5" t="s">
        <v>1009</v>
      </c>
      <c r="I369" s="6">
        <v>53533.08</v>
      </c>
      <c r="J369" s="4" t="s">
        <v>1654</v>
      </c>
      <c r="K369" s="14">
        <v>53128.98</v>
      </c>
      <c r="L369" s="6">
        <v>9679.2</v>
      </c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6">
        <v>56881.54</v>
      </c>
      <c r="BL369" s="4"/>
      <c r="BM369" s="4"/>
      <c r="BN369" s="24">
        <f>(BO369/0.045)*0.1281</f>
        <v>6283.4758</v>
      </c>
      <c r="BO369" s="6">
        <v>2207.31</v>
      </c>
      <c r="BP369" s="7"/>
      <c r="BQ369" s="7"/>
      <c r="BR369" s="7"/>
      <c r="BS369" s="7"/>
      <c r="BT369" s="7"/>
      <c r="BU369" s="4"/>
      <c r="BV369" s="4"/>
      <c r="BW369" s="4"/>
      <c r="BX369" s="4"/>
      <c r="BY369" s="4"/>
      <c r="BZ369" s="4"/>
      <c r="CA369" s="4"/>
      <c r="CB369" s="4"/>
      <c r="CC369" s="10">
        <f t="shared" si="17"/>
        <v>4064.36697</v>
      </c>
      <c r="CE369" s="23">
        <f t="shared" si="18"/>
        <v>73156.02277000001</v>
      </c>
    </row>
    <row r="370" spans="1:83" ht="12.75">
      <c r="A370" s="4" t="s">
        <v>1010</v>
      </c>
      <c r="B370" s="4" t="s">
        <v>1007</v>
      </c>
      <c r="C370" s="4" t="s">
        <v>1012</v>
      </c>
      <c r="D370" s="4" t="s">
        <v>1011</v>
      </c>
      <c r="G370" s="4" t="s">
        <v>80</v>
      </c>
      <c r="H370" s="5" t="s">
        <v>1013</v>
      </c>
      <c r="I370" s="6">
        <v>96186.22</v>
      </c>
      <c r="J370" s="4" t="s">
        <v>1654</v>
      </c>
      <c r="K370" s="14">
        <v>97295.98</v>
      </c>
      <c r="L370" s="6">
        <v>5479.2</v>
      </c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6">
        <v>104576.18</v>
      </c>
      <c r="BL370" s="4"/>
      <c r="BM370" s="4"/>
      <c r="BN370" s="24">
        <f>(BO370/0.045)*0.1281</f>
        <v>12190.622266666665</v>
      </c>
      <c r="BO370" s="6">
        <v>4282.42</v>
      </c>
      <c r="BP370" s="7"/>
      <c r="BQ370" s="7"/>
      <c r="BR370" s="7"/>
      <c r="BS370" s="7"/>
      <c r="BT370" s="7"/>
      <c r="BU370" s="4"/>
      <c r="BV370" s="4"/>
      <c r="BW370" s="4"/>
      <c r="BX370" s="4"/>
      <c r="BY370" s="4"/>
      <c r="BZ370" s="4"/>
      <c r="CA370" s="4"/>
      <c r="CB370" s="4"/>
      <c r="CC370" s="10">
        <f t="shared" si="17"/>
        <v>7443.14247</v>
      </c>
      <c r="CE370" s="23">
        <f t="shared" si="18"/>
        <v>122408.94473666667</v>
      </c>
    </row>
    <row r="371" spans="1:80" ht="12.75">
      <c r="A371" s="4"/>
      <c r="B371" s="4"/>
      <c r="C371" s="4"/>
      <c r="D371" s="4"/>
      <c r="G371" s="4"/>
      <c r="H371" s="5"/>
      <c r="I371" s="6"/>
      <c r="J371" s="4"/>
      <c r="K371" s="14"/>
      <c r="L371" s="6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6"/>
      <c r="BL371" s="4"/>
      <c r="BM371" s="4"/>
      <c r="BN371" s="24"/>
      <c r="BO371" s="6"/>
      <c r="BP371" s="7"/>
      <c r="BQ371" s="7"/>
      <c r="BR371" s="7"/>
      <c r="BS371" s="7"/>
      <c r="BT371" s="7"/>
      <c r="BU371" s="4"/>
      <c r="BV371" s="4"/>
      <c r="BW371" s="4"/>
      <c r="BX371" s="4"/>
      <c r="BY371" s="4"/>
      <c r="BZ371" s="4"/>
      <c r="CA371" s="4"/>
      <c r="CB371" s="4"/>
    </row>
    <row r="372" spans="1:83" ht="12.75">
      <c r="A372" s="4" t="s">
        <v>1014</v>
      </c>
      <c r="B372" s="4" t="s">
        <v>1015</v>
      </c>
      <c r="C372" s="4" t="s">
        <v>1679</v>
      </c>
      <c r="D372" s="4" t="s">
        <v>304</v>
      </c>
      <c r="G372" s="4" t="s">
        <v>69</v>
      </c>
      <c r="H372" s="5" t="s">
        <v>1016</v>
      </c>
      <c r="I372" s="6">
        <v>0</v>
      </c>
      <c r="J372" s="4" t="s">
        <v>1654</v>
      </c>
      <c r="K372" s="14">
        <v>34728.26</v>
      </c>
      <c r="L372" s="6">
        <v>3962.16</v>
      </c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6">
        <v>37007.53</v>
      </c>
      <c r="BL372" s="4"/>
      <c r="BM372" s="4"/>
      <c r="BN372" s="24">
        <f>(BO372/0.045)*0.1281</f>
        <v>3804.342266666667</v>
      </c>
      <c r="BO372" s="6">
        <v>1336.42</v>
      </c>
      <c r="BP372" s="7"/>
      <c r="BQ372" s="7"/>
      <c r="BR372" s="7"/>
      <c r="BS372" s="7"/>
      <c r="BT372" s="7"/>
      <c r="BU372" s="4"/>
      <c r="BV372" s="4"/>
      <c r="BW372" s="4"/>
      <c r="BX372" s="4"/>
      <c r="BY372" s="4"/>
      <c r="BZ372" s="4"/>
      <c r="CA372" s="4"/>
      <c r="CB372" s="4"/>
      <c r="CC372" s="10">
        <f t="shared" si="17"/>
        <v>2656.71189</v>
      </c>
      <c r="CE372" s="23">
        <f t="shared" si="18"/>
        <v>45151.47415666666</v>
      </c>
    </row>
    <row r="373" spans="1:83" ht="12.75">
      <c r="A373" s="4" t="s">
        <v>1017</v>
      </c>
      <c r="B373" s="4" t="s">
        <v>1015</v>
      </c>
      <c r="C373" s="4" t="s">
        <v>1019</v>
      </c>
      <c r="D373" s="4" t="s">
        <v>1018</v>
      </c>
      <c r="G373" s="4" t="s">
        <v>80</v>
      </c>
      <c r="H373" s="5"/>
      <c r="I373" s="6">
        <v>1620</v>
      </c>
      <c r="J373" s="4" t="s">
        <v>1655</v>
      </c>
      <c r="K373" s="14">
        <v>1620</v>
      </c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6">
        <v>1743.96</v>
      </c>
      <c r="BL373" s="4"/>
      <c r="BM373" s="4"/>
      <c r="BN373" s="24"/>
      <c r="BO373" s="7"/>
      <c r="BP373" s="7"/>
      <c r="BQ373" s="7"/>
      <c r="BR373" s="7"/>
      <c r="BS373" s="7"/>
      <c r="BT373" s="7"/>
      <c r="BU373" s="4"/>
      <c r="BV373" s="4"/>
      <c r="BW373" s="4"/>
      <c r="BX373" s="4"/>
      <c r="BY373" s="4"/>
      <c r="BZ373" s="4"/>
      <c r="CA373" s="4"/>
      <c r="CB373" s="4"/>
      <c r="CC373" s="10">
        <f t="shared" si="17"/>
        <v>123.92999999999999</v>
      </c>
      <c r="CE373" s="23">
        <f t="shared" si="18"/>
        <v>1743.93</v>
      </c>
    </row>
    <row r="374" spans="1:83" ht="12.75">
      <c r="A374" s="4" t="s">
        <v>1020</v>
      </c>
      <c r="B374" s="4" t="s">
        <v>1015</v>
      </c>
      <c r="C374" s="4" t="s">
        <v>1019</v>
      </c>
      <c r="D374" s="4" t="s">
        <v>1021</v>
      </c>
      <c r="G374" s="4" t="s">
        <v>80</v>
      </c>
      <c r="H374" s="5" t="s">
        <v>146</v>
      </c>
      <c r="I374" s="6">
        <v>1620</v>
      </c>
      <c r="J374" s="4" t="s">
        <v>1655</v>
      </c>
      <c r="K374" s="14">
        <v>1765</v>
      </c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6">
        <v>1888.96</v>
      </c>
      <c r="BL374" s="4"/>
      <c r="BM374" s="4"/>
      <c r="BN374" s="24"/>
      <c r="BO374" s="7"/>
      <c r="BP374" s="7"/>
      <c r="BQ374" s="7"/>
      <c r="BR374" s="7"/>
      <c r="BS374" s="7"/>
      <c r="BT374" s="7"/>
      <c r="BU374" s="4"/>
      <c r="BV374" s="4"/>
      <c r="BW374" s="4"/>
      <c r="BX374" s="4"/>
      <c r="BY374" s="4"/>
      <c r="BZ374" s="4"/>
      <c r="CA374" s="4"/>
      <c r="CB374" s="4"/>
      <c r="CC374" s="10">
        <f t="shared" si="17"/>
        <v>135.0225</v>
      </c>
      <c r="CE374" s="23">
        <f t="shared" si="18"/>
        <v>1900.0225</v>
      </c>
    </row>
    <row r="375" spans="1:83" ht="12.75">
      <c r="A375" s="4" t="s">
        <v>1022</v>
      </c>
      <c r="B375" s="4" t="s">
        <v>1015</v>
      </c>
      <c r="C375" s="4" t="s">
        <v>1019</v>
      </c>
      <c r="D375" s="4" t="s">
        <v>705</v>
      </c>
      <c r="G375" s="4" t="s">
        <v>80</v>
      </c>
      <c r="H375" s="5" t="s">
        <v>146</v>
      </c>
      <c r="I375" s="6">
        <v>1620</v>
      </c>
      <c r="J375" s="4" t="s">
        <v>1655</v>
      </c>
      <c r="K375" s="14">
        <v>1620</v>
      </c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6">
        <v>1743.96</v>
      </c>
      <c r="BL375" s="4"/>
      <c r="BM375" s="4"/>
      <c r="BN375" s="24"/>
      <c r="BO375" s="7"/>
      <c r="BP375" s="7"/>
      <c r="BQ375" s="7"/>
      <c r="BR375" s="7"/>
      <c r="BS375" s="7"/>
      <c r="BT375" s="7"/>
      <c r="BU375" s="4"/>
      <c r="BV375" s="4"/>
      <c r="BW375" s="4"/>
      <c r="BX375" s="4"/>
      <c r="BY375" s="4"/>
      <c r="BZ375" s="4"/>
      <c r="CA375" s="4"/>
      <c r="CB375" s="4"/>
      <c r="CC375" s="10">
        <f t="shared" si="17"/>
        <v>123.92999999999999</v>
      </c>
      <c r="CE375" s="23">
        <f t="shared" si="18"/>
        <v>1743.93</v>
      </c>
    </row>
    <row r="376" spans="1:80" ht="12.75">
      <c r="A376" s="4"/>
      <c r="B376" s="4"/>
      <c r="C376" s="4"/>
      <c r="D376" s="4"/>
      <c r="G376" s="4"/>
      <c r="H376" s="5"/>
      <c r="I376" s="6"/>
      <c r="J376" s="4"/>
      <c r="K376" s="14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6"/>
      <c r="BL376" s="4"/>
      <c r="BM376" s="4"/>
      <c r="BN376" s="24"/>
      <c r="BO376" s="7"/>
      <c r="BP376" s="7"/>
      <c r="BQ376" s="7"/>
      <c r="BR376" s="7"/>
      <c r="BS376" s="7"/>
      <c r="BT376" s="7"/>
      <c r="BU376" s="4"/>
      <c r="BV376" s="4"/>
      <c r="BW376" s="4"/>
      <c r="BX376" s="4"/>
      <c r="BY376" s="4"/>
      <c r="BZ376" s="4"/>
      <c r="CA376" s="4"/>
      <c r="CB376" s="4"/>
    </row>
    <row r="377" spans="1:83" ht="12.75">
      <c r="A377" s="4" t="s">
        <v>894</v>
      </c>
      <c r="B377" s="4" t="s">
        <v>1025</v>
      </c>
      <c r="C377" s="4" t="s">
        <v>895</v>
      </c>
      <c r="D377" s="4" t="s">
        <v>758</v>
      </c>
      <c r="G377" s="4" t="s">
        <v>69</v>
      </c>
      <c r="H377" s="5" t="s">
        <v>896</v>
      </c>
      <c r="I377" s="7"/>
      <c r="J377" s="4" t="s">
        <v>1655</v>
      </c>
      <c r="K377" s="14">
        <v>22477.5</v>
      </c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6">
        <v>24197.12</v>
      </c>
      <c r="BL377" s="4"/>
      <c r="BM377" s="4"/>
      <c r="BN377" s="24"/>
      <c r="BO377" s="7"/>
      <c r="BP377" s="7"/>
      <c r="BQ377" s="7"/>
      <c r="BR377" s="7"/>
      <c r="BS377" s="7"/>
      <c r="BT377" s="7"/>
      <c r="BU377" s="4"/>
      <c r="BV377" s="4"/>
      <c r="BW377" s="4"/>
      <c r="BX377" s="4"/>
      <c r="BY377" s="4"/>
      <c r="BZ377" s="4"/>
      <c r="CA377" s="4"/>
      <c r="CB377" s="4"/>
      <c r="CC377" s="10">
        <f>K377*0.0765</f>
        <v>1719.52875</v>
      </c>
      <c r="CE377" s="23">
        <f>K377+L377+BN377+CC377</f>
        <v>24197.02875</v>
      </c>
    </row>
    <row r="378" spans="1:83" ht="12.75">
      <c r="A378" s="4" t="s">
        <v>1023</v>
      </c>
      <c r="B378" s="4" t="s">
        <v>1025</v>
      </c>
      <c r="C378" s="4" t="s">
        <v>890</v>
      </c>
      <c r="D378" s="4" t="s">
        <v>1024</v>
      </c>
      <c r="G378" s="4" t="s">
        <v>80</v>
      </c>
      <c r="H378" s="5" t="s">
        <v>1026</v>
      </c>
      <c r="I378" s="6">
        <v>36283.06</v>
      </c>
      <c r="J378" s="4" t="s">
        <v>1654</v>
      </c>
      <c r="K378" s="14">
        <v>33848.56</v>
      </c>
      <c r="L378" s="6">
        <v>6463.44</v>
      </c>
      <c r="M378" s="6">
        <v>8412.09</v>
      </c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6">
        <v>30</v>
      </c>
      <c r="Z378" s="7"/>
      <c r="AA378" s="7"/>
      <c r="AB378" s="6">
        <v>75</v>
      </c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6">
        <v>-376.05</v>
      </c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6">
        <v>261.6</v>
      </c>
      <c r="BH378" s="7"/>
      <c r="BI378" s="7"/>
      <c r="BJ378" s="6">
        <v>588.6</v>
      </c>
      <c r="BK378" s="6">
        <v>36271.67</v>
      </c>
      <c r="BL378" s="4"/>
      <c r="BM378" s="4"/>
      <c r="BN378" s="24">
        <f>(BQ378/0.045)*0.1281</f>
        <v>4057.5532666666663</v>
      </c>
      <c r="BO378" s="7"/>
      <c r="BP378" s="7"/>
      <c r="BQ378" s="6">
        <v>1425.37</v>
      </c>
      <c r="BR378" s="7"/>
      <c r="BS378" s="7"/>
      <c r="BT378" s="7"/>
      <c r="BU378" s="4" t="s">
        <v>891</v>
      </c>
      <c r="BV378" s="4"/>
      <c r="BW378" s="4"/>
      <c r="BX378" s="4"/>
      <c r="BY378" s="4"/>
      <c r="BZ378" s="4"/>
      <c r="CA378" s="4"/>
      <c r="CB378" s="4"/>
      <c r="CC378" s="10">
        <f t="shared" si="17"/>
        <v>2589.41484</v>
      </c>
      <c r="CE378" s="23">
        <f t="shared" si="18"/>
        <v>46958.96810666667</v>
      </c>
    </row>
    <row r="379" spans="1:83" ht="12.75">
      <c r="A379" s="4" t="s">
        <v>1027</v>
      </c>
      <c r="B379" s="4" t="s">
        <v>1025</v>
      </c>
      <c r="C379" s="4" t="s">
        <v>890</v>
      </c>
      <c r="D379" s="4" t="s">
        <v>1028</v>
      </c>
      <c r="G379" s="4" t="s">
        <v>80</v>
      </c>
      <c r="H379" s="5" t="s">
        <v>1029</v>
      </c>
      <c r="I379" s="6">
        <v>53214.37</v>
      </c>
      <c r="J379" s="4" t="s">
        <v>1654</v>
      </c>
      <c r="K379" s="14">
        <v>62310.85</v>
      </c>
      <c r="L379" s="6">
        <v>5960.14</v>
      </c>
      <c r="M379" s="6">
        <v>5346.39</v>
      </c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6">
        <v>360</v>
      </c>
      <c r="Z379" s="7"/>
      <c r="AA379" s="6">
        <v>900</v>
      </c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6">
        <v>-204.64</v>
      </c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6">
        <v>364.5</v>
      </c>
      <c r="BA379" s="7"/>
      <c r="BB379" s="7"/>
      <c r="BC379" s="7"/>
      <c r="BD379" s="7"/>
      <c r="BE379" s="7"/>
      <c r="BF379" s="7"/>
      <c r="BG379" s="6">
        <v>407.52</v>
      </c>
      <c r="BH379" s="7"/>
      <c r="BI379" s="7"/>
      <c r="BJ379" s="6">
        <v>1825.92</v>
      </c>
      <c r="BK379" s="6">
        <v>66791.33</v>
      </c>
      <c r="BL379" s="4"/>
      <c r="BM379" s="4"/>
      <c r="BN379" s="24">
        <f>(BO379/0.045)*0.1281</f>
        <v>7495.187933333333</v>
      </c>
      <c r="BO379" s="6">
        <v>2632.97</v>
      </c>
      <c r="BP379" s="7"/>
      <c r="BQ379" s="7"/>
      <c r="BR379" s="7"/>
      <c r="BS379" s="7"/>
      <c r="BT379" s="7"/>
      <c r="BU379" s="4" t="s">
        <v>891</v>
      </c>
      <c r="BV379" s="4"/>
      <c r="BW379" s="4"/>
      <c r="BX379" s="4"/>
      <c r="BY379" s="4"/>
      <c r="BZ379" s="4"/>
      <c r="CA379" s="4"/>
      <c r="CB379" s="4"/>
      <c r="CC379" s="10">
        <f t="shared" si="17"/>
        <v>4766.780025</v>
      </c>
      <c r="CE379" s="23">
        <f t="shared" si="18"/>
        <v>80532.95795833334</v>
      </c>
    </row>
    <row r="380" spans="1:83" ht="12.75">
      <c r="A380" s="4" t="s">
        <v>1030</v>
      </c>
      <c r="B380" s="4" t="s">
        <v>1025</v>
      </c>
      <c r="C380" s="4" t="s">
        <v>890</v>
      </c>
      <c r="D380" s="4" t="s">
        <v>1031</v>
      </c>
      <c r="G380" s="4" t="s">
        <v>80</v>
      </c>
      <c r="H380" s="5" t="s">
        <v>1032</v>
      </c>
      <c r="I380" s="6">
        <v>47621.5</v>
      </c>
      <c r="J380" s="4" t="s">
        <v>1654</v>
      </c>
      <c r="K380" s="14">
        <v>56222.1</v>
      </c>
      <c r="L380" s="6">
        <v>6012</v>
      </c>
      <c r="M380" s="6">
        <v>5188.69</v>
      </c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6">
        <v>720</v>
      </c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6">
        <v>120</v>
      </c>
      <c r="BA380" s="7"/>
      <c r="BB380" s="7"/>
      <c r="BC380" s="7"/>
      <c r="BD380" s="7"/>
      <c r="BE380" s="7"/>
      <c r="BF380" s="7"/>
      <c r="BG380" s="6">
        <v>906.96</v>
      </c>
      <c r="BH380" s="7"/>
      <c r="BI380" s="7"/>
      <c r="BJ380" s="6">
        <v>1901.16</v>
      </c>
      <c r="BK380" s="6">
        <v>60379.66</v>
      </c>
      <c r="BL380" s="4"/>
      <c r="BM380" s="4"/>
      <c r="BN380" s="24">
        <f>(BO380/0.045)*0.1281</f>
        <v>6961.9788</v>
      </c>
      <c r="BO380" s="6">
        <v>2445.66</v>
      </c>
      <c r="BP380" s="7"/>
      <c r="BQ380" s="7"/>
      <c r="BR380" s="7"/>
      <c r="BS380" s="7"/>
      <c r="BT380" s="7"/>
      <c r="BU380" s="4" t="s">
        <v>891</v>
      </c>
      <c r="BV380" s="4"/>
      <c r="BW380" s="4"/>
      <c r="BX380" s="4"/>
      <c r="BY380" s="4"/>
      <c r="BZ380" s="4"/>
      <c r="CA380" s="4"/>
      <c r="CB380" s="4"/>
      <c r="CC380" s="10">
        <f t="shared" si="17"/>
        <v>4300.99065</v>
      </c>
      <c r="CE380" s="23">
        <f t="shared" si="18"/>
        <v>73497.06945000001</v>
      </c>
    </row>
    <row r="381" spans="1:83" ht="12.75">
      <c r="A381" s="4" t="s">
        <v>1033</v>
      </c>
      <c r="B381" s="4" t="s">
        <v>1025</v>
      </c>
      <c r="C381" s="4" t="s">
        <v>890</v>
      </c>
      <c r="D381" s="4" t="s">
        <v>626</v>
      </c>
      <c r="G381" s="4" t="s">
        <v>80</v>
      </c>
      <c r="H381" s="5" t="s">
        <v>1034</v>
      </c>
      <c r="I381" s="6">
        <v>48615.58</v>
      </c>
      <c r="J381" s="4" t="s">
        <v>1654</v>
      </c>
      <c r="K381" s="14">
        <v>63714.06</v>
      </c>
      <c r="L381" s="6">
        <v>17255.86</v>
      </c>
      <c r="M381" s="6">
        <v>12642.2</v>
      </c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6">
        <v>900</v>
      </c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6">
        <v>462.75</v>
      </c>
      <c r="BA381" s="7"/>
      <c r="BB381" s="7"/>
      <c r="BC381" s="7"/>
      <c r="BD381" s="7"/>
      <c r="BE381" s="7"/>
      <c r="BF381" s="7"/>
      <c r="BG381" s="6">
        <v>370.08</v>
      </c>
      <c r="BH381" s="7"/>
      <c r="BI381" s="7"/>
      <c r="BJ381" s="6">
        <v>899.91</v>
      </c>
      <c r="BK381" s="6">
        <v>68151.45</v>
      </c>
      <c r="BL381" s="4"/>
      <c r="BM381" s="4"/>
      <c r="BN381" s="24">
        <f>(BO381/0.045)*0.1281</f>
        <v>7430.540133333334</v>
      </c>
      <c r="BO381" s="6">
        <v>2610.26</v>
      </c>
      <c r="BP381" s="7"/>
      <c r="BQ381" s="7"/>
      <c r="BR381" s="7"/>
      <c r="BS381" s="7"/>
      <c r="BT381" s="7"/>
      <c r="BU381" s="4" t="s">
        <v>891</v>
      </c>
      <c r="BV381" s="4"/>
      <c r="BW381" s="4"/>
      <c r="BX381" s="4"/>
      <c r="BY381" s="4"/>
      <c r="BZ381" s="4"/>
      <c r="CA381" s="4"/>
      <c r="CB381" s="4"/>
      <c r="CC381" s="10">
        <f t="shared" si="17"/>
        <v>4874.12559</v>
      </c>
      <c r="CE381" s="23">
        <f t="shared" si="18"/>
        <v>93274.58572333332</v>
      </c>
    </row>
    <row r="382" spans="1:83" ht="12.75">
      <c r="A382" s="4" t="s">
        <v>1035</v>
      </c>
      <c r="B382" s="4" t="s">
        <v>1025</v>
      </c>
      <c r="C382" s="4" t="s">
        <v>890</v>
      </c>
      <c r="D382" s="4" t="s">
        <v>1036</v>
      </c>
      <c r="G382" s="4" t="s">
        <v>80</v>
      </c>
      <c r="H382" s="5" t="s">
        <v>1037</v>
      </c>
      <c r="I382" s="6">
        <v>46109.71</v>
      </c>
      <c r="J382" s="4" t="s">
        <v>1654</v>
      </c>
      <c r="K382" s="14">
        <v>61373.01</v>
      </c>
      <c r="L382" s="7"/>
      <c r="M382" s="6">
        <v>16180.34</v>
      </c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6">
        <v>360</v>
      </c>
      <c r="Z382" s="7"/>
      <c r="AA382" s="7"/>
      <c r="AB382" s="6">
        <v>450</v>
      </c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6">
        <v>-1241.52</v>
      </c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6">
        <v>66.51</v>
      </c>
      <c r="BK382" s="6">
        <v>66068.06</v>
      </c>
      <c r="BL382" s="4"/>
      <c r="BM382" s="4"/>
      <c r="BN382" s="24">
        <f>(BO382/0.045)*0.1281</f>
        <v>7861.895533333332</v>
      </c>
      <c r="BO382" s="6">
        <v>2761.79</v>
      </c>
      <c r="BP382" s="7"/>
      <c r="BQ382" s="7"/>
      <c r="BR382" s="7"/>
      <c r="BS382" s="7"/>
      <c r="BT382" s="7"/>
      <c r="BU382" s="4" t="s">
        <v>891</v>
      </c>
      <c r="BV382" s="4"/>
      <c r="BW382" s="4"/>
      <c r="BX382" s="4"/>
      <c r="BY382" s="4"/>
      <c r="BZ382" s="4"/>
      <c r="CA382" s="4"/>
      <c r="CB382" s="4"/>
      <c r="CC382" s="10">
        <f t="shared" si="17"/>
        <v>4695.035265</v>
      </c>
      <c r="CE382" s="23">
        <f t="shared" si="18"/>
        <v>73929.94079833334</v>
      </c>
    </row>
    <row r="383" spans="1:83" ht="12.75">
      <c r="A383" s="4" t="s">
        <v>1038</v>
      </c>
      <c r="B383" s="4" t="s">
        <v>1025</v>
      </c>
      <c r="C383" s="4" t="s">
        <v>890</v>
      </c>
      <c r="D383" s="4" t="s">
        <v>849</v>
      </c>
      <c r="G383" s="4" t="s">
        <v>80</v>
      </c>
      <c r="H383" s="5" t="s">
        <v>1039</v>
      </c>
      <c r="I383" s="6">
        <v>43086.11</v>
      </c>
      <c r="J383" s="4" t="s">
        <v>1654</v>
      </c>
      <c r="K383" s="14">
        <v>69803.43</v>
      </c>
      <c r="L383" s="6">
        <v>10147.28</v>
      </c>
      <c r="M383" s="6">
        <v>22395.8</v>
      </c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6">
        <v>360</v>
      </c>
      <c r="Z383" s="7"/>
      <c r="AA383" s="6">
        <v>600</v>
      </c>
      <c r="AB383" s="6">
        <v>37.5</v>
      </c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6">
        <v>2219.4</v>
      </c>
      <c r="BK383" s="6">
        <v>74843.92</v>
      </c>
      <c r="BL383" s="4"/>
      <c r="BM383" s="4"/>
      <c r="BN383" s="24">
        <f>(BQ383/0.045)*0.1281</f>
        <v>8440.395133333335</v>
      </c>
      <c r="BO383" s="7"/>
      <c r="BP383" s="7"/>
      <c r="BQ383" s="6">
        <v>2965.01</v>
      </c>
      <c r="BR383" s="7"/>
      <c r="BS383" s="7"/>
      <c r="BT383" s="7"/>
      <c r="BU383" s="4" t="s">
        <v>891</v>
      </c>
      <c r="BV383" s="4"/>
      <c r="BW383" s="4"/>
      <c r="BX383" s="4"/>
      <c r="BY383" s="4"/>
      <c r="BZ383" s="4"/>
      <c r="CA383" s="4"/>
      <c r="CB383" s="4"/>
      <c r="CC383" s="10">
        <f t="shared" si="17"/>
        <v>5339.962395</v>
      </c>
      <c r="CE383" s="23">
        <f t="shared" si="18"/>
        <v>93731.06752833333</v>
      </c>
    </row>
    <row r="384" spans="1:83" ht="12.75">
      <c r="A384" s="4" t="s">
        <v>1040</v>
      </c>
      <c r="B384" s="4" t="s">
        <v>1025</v>
      </c>
      <c r="C384" s="4" t="s">
        <v>890</v>
      </c>
      <c r="D384" s="4" t="s">
        <v>733</v>
      </c>
      <c r="G384" s="4" t="s">
        <v>80</v>
      </c>
      <c r="H384" s="5" t="s">
        <v>1026</v>
      </c>
      <c r="I384" s="6">
        <v>36283.06</v>
      </c>
      <c r="J384" s="4" t="s">
        <v>1654</v>
      </c>
      <c r="K384" s="14">
        <v>45024.42</v>
      </c>
      <c r="L384" s="6">
        <v>2878.88</v>
      </c>
      <c r="M384" s="6">
        <v>10692.92</v>
      </c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6">
        <v>360</v>
      </c>
      <c r="Z384" s="7"/>
      <c r="AA384" s="6">
        <v>900</v>
      </c>
      <c r="AB384" s="6">
        <v>37.5</v>
      </c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6">
        <v>130.8</v>
      </c>
      <c r="BH384" s="7"/>
      <c r="BI384" s="7"/>
      <c r="BJ384" s="6">
        <v>196.2</v>
      </c>
      <c r="BK384" s="6">
        <v>48388.28</v>
      </c>
      <c r="BL384" s="4"/>
      <c r="BM384" s="4"/>
      <c r="BN384" s="24">
        <f>(BQ384/0.045)*0.1281</f>
        <v>5632.784733333333</v>
      </c>
      <c r="BO384" s="7"/>
      <c r="BP384" s="7"/>
      <c r="BQ384" s="6">
        <v>1978.73</v>
      </c>
      <c r="BR384" s="7"/>
      <c r="BS384" s="7"/>
      <c r="BT384" s="7"/>
      <c r="BU384" s="4" t="s">
        <v>891</v>
      </c>
      <c r="BV384" s="4"/>
      <c r="BW384" s="4"/>
      <c r="BX384" s="4"/>
      <c r="BY384" s="4"/>
      <c r="BZ384" s="4"/>
      <c r="CA384" s="4"/>
      <c r="CB384" s="4"/>
      <c r="CC384" s="10">
        <f t="shared" si="17"/>
        <v>3444.36813</v>
      </c>
      <c r="CE384" s="23">
        <f t="shared" si="18"/>
        <v>56980.45286333333</v>
      </c>
    </row>
    <row r="385" spans="1:83" ht="12.75">
      <c r="A385" s="4" t="s">
        <v>1041</v>
      </c>
      <c r="B385" s="4" t="s">
        <v>1025</v>
      </c>
      <c r="C385" s="4" t="s">
        <v>890</v>
      </c>
      <c r="D385" s="4" t="s">
        <v>1042</v>
      </c>
      <c r="G385" s="4" t="s">
        <v>80</v>
      </c>
      <c r="H385" s="5" t="s">
        <v>1043</v>
      </c>
      <c r="I385" s="6">
        <v>49375.21</v>
      </c>
      <c r="J385" s="4" t="s">
        <v>1654</v>
      </c>
      <c r="K385" s="14">
        <v>59379.53</v>
      </c>
      <c r="L385" s="6">
        <v>10324.32</v>
      </c>
      <c r="M385" s="6">
        <v>8417.48</v>
      </c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6">
        <v>900</v>
      </c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6">
        <v>463.5</v>
      </c>
      <c r="BA385" s="7"/>
      <c r="BB385" s="7"/>
      <c r="BC385" s="7"/>
      <c r="BD385" s="7"/>
      <c r="BE385" s="7"/>
      <c r="BF385" s="7"/>
      <c r="BG385" s="7"/>
      <c r="BH385" s="7"/>
      <c r="BI385" s="7"/>
      <c r="BJ385" s="6">
        <v>569.76</v>
      </c>
      <c r="BK385" s="6">
        <v>63636.36</v>
      </c>
      <c r="BL385" s="4"/>
      <c r="BM385" s="4"/>
      <c r="BN385" s="24">
        <f aca="true" t="shared" si="19" ref="BN385:BN390">(BO385/0.045)*0.1281</f>
        <v>7128.053333333333</v>
      </c>
      <c r="BO385" s="6">
        <v>2504</v>
      </c>
      <c r="BP385" s="7"/>
      <c r="BQ385" s="7"/>
      <c r="BR385" s="7"/>
      <c r="BS385" s="7"/>
      <c r="BT385" s="7"/>
      <c r="BU385" s="4" t="s">
        <v>891</v>
      </c>
      <c r="BV385" s="4"/>
      <c r="BW385" s="4"/>
      <c r="BX385" s="4"/>
      <c r="BY385" s="4"/>
      <c r="BZ385" s="4"/>
      <c r="CA385" s="4"/>
      <c r="CB385" s="4"/>
      <c r="CC385" s="10">
        <f t="shared" si="17"/>
        <v>4542.534044999999</v>
      </c>
      <c r="CE385" s="23">
        <f t="shared" si="18"/>
        <v>81374.43737833333</v>
      </c>
    </row>
    <row r="386" spans="1:83" ht="12.75">
      <c r="A386" s="4" t="s">
        <v>1044</v>
      </c>
      <c r="B386" s="4" t="s">
        <v>1025</v>
      </c>
      <c r="C386" s="4" t="s">
        <v>890</v>
      </c>
      <c r="D386" s="4" t="s">
        <v>1045</v>
      </c>
      <c r="G386" s="4" t="s">
        <v>80</v>
      </c>
      <c r="H386" s="5" t="s">
        <v>1046</v>
      </c>
      <c r="I386" s="6">
        <v>51822.41</v>
      </c>
      <c r="J386" s="4" t="s">
        <v>1654</v>
      </c>
      <c r="K386" s="14">
        <v>66209.93</v>
      </c>
      <c r="L386" s="7"/>
      <c r="M386" s="6">
        <v>7091.68</v>
      </c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6">
        <v>360</v>
      </c>
      <c r="Z386" s="7"/>
      <c r="AA386" s="6">
        <v>1200</v>
      </c>
      <c r="AB386" s="6">
        <v>412.5</v>
      </c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6">
        <v>3120</v>
      </c>
      <c r="BA386" s="7"/>
      <c r="BB386" s="7"/>
      <c r="BC386" s="7"/>
      <c r="BD386" s="7"/>
      <c r="BE386" s="7"/>
      <c r="BF386" s="7"/>
      <c r="BG386" s="7"/>
      <c r="BH386" s="7"/>
      <c r="BI386" s="7"/>
      <c r="BJ386" s="6">
        <v>1632.18</v>
      </c>
      <c r="BK386" s="6">
        <v>71198.46</v>
      </c>
      <c r="BL386" s="4"/>
      <c r="BM386" s="4"/>
      <c r="BN386" s="24">
        <f t="shared" si="19"/>
        <v>8348.4478</v>
      </c>
      <c r="BO386" s="6">
        <v>2932.71</v>
      </c>
      <c r="BP386" s="7"/>
      <c r="BQ386" s="7"/>
      <c r="BR386" s="7"/>
      <c r="BS386" s="7"/>
      <c r="BT386" s="7"/>
      <c r="BU386" s="4" t="s">
        <v>891</v>
      </c>
      <c r="BV386" s="4"/>
      <c r="BW386" s="4"/>
      <c r="BX386" s="4"/>
      <c r="BY386" s="4"/>
      <c r="BZ386" s="4"/>
      <c r="CA386" s="4"/>
      <c r="CB386" s="4"/>
      <c r="CC386" s="10">
        <f t="shared" si="17"/>
        <v>5065.059644999999</v>
      </c>
      <c r="CE386" s="23">
        <f t="shared" si="18"/>
        <v>79623.43744499999</v>
      </c>
    </row>
    <row r="387" spans="1:83" ht="12.75">
      <c r="A387" s="4" t="s">
        <v>1047</v>
      </c>
      <c r="B387" s="4" t="s">
        <v>1025</v>
      </c>
      <c r="C387" s="4" t="s">
        <v>890</v>
      </c>
      <c r="D387" s="4" t="s">
        <v>1048</v>
      </c>
      <c r="G387" s="4" t="s">
        <v>80</v>
      </c>
      <c r="H387" s="5" t="s">
        <v>1049</v>
      </c>
      <c r="I387" s="6">
        <v>53959.06</v>
      </c>
      <c r="J387" s="4" t="s">
        <v>1654</v>
      </c>
      <c r="K387" s="14">
        <v>68740.35</v>
      </c>
      <c r="L387" s="6">
        <v>6012</v>
      </c>
      <c r="M387" s="6">
        <v>12281.77</v>
      </c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6">
        <v>360</v>
      </c>
      <c r="Z387" s="7"/>
      <c r="AA387" s="6">
        <v>600</v>
      </c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6">
        <v>-1073.14</v>
      </c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6">
        <v>652.5</v>
      </c>
      <c r="BA387" s="7"/>
      <c r="BB387" s="7"/>
      <c r="BC387" s="7"/>
      <c r="BD387" s="7"/>
      <c r="BE387" s="7"/>
      <c r="BF387" s="7"/>
      <c r="BG387" s="6">
        <v>1034.48</v>
      </c>
      <c r="BH387" s="7"/>
      <c r="BI387" s="7"/>
      <c r="BJ387" s="6">
        <v>309.72</v>
      </c>
      <c r="BK387" s="6">
        <v>73837.52</v>
      </c>
      <c r="BL387" s="4"/>
      <c r="BM387" s="4"/>
      <c r="BN387" s="24">
        <f t="shared" si="19"/>
        <v>8535.303</v>
      </c>
      <c r="BO387" s="6">
        <v>2998.35</v>
      </c>
      <c r="BP387" s="7"/>
      <c r="BQ387" s="7"/>
      <c r="BR387" s="7"/>
      <c r="BS387" s="7"/>
      <c r="BT387" s="7"/>
      <c r="BU387" s="4" t="s">
        <v>891</v>
      </c>
      <c r="BV387" s="4"/>
      <c r="BW387" s="4"/>
      <c r="BX387" s="4"/>
      <c r="BY387" s="4"/>
      <c r="BZ387" s="4"/>
      <c r="CA387" s="4"/>
      <c r="CB387" s="4"/>
      <c r="CC387" s="10">
        <f t="shared" si="17"/>
        <v>5258.636775</v>
      </c>
      <c r="CE387" s="23">
        <f t="shared" si="18"/>
        <v>88546.28977500001</v>
      </c>
    </row>
    <row r="388" spans="1:83" ht="12.75">
      <c r="A388" s="4" t="s">
        <v>1022</v>
      </c>
      <c r="B388" s="4" t="s">
        <v>1025</v>
      </c>
      <c r="C388" s="4" t="s">
        <v>890</v>
      </c>
      <c r="D388" s="4" t="s">
        <v>1050</v>
      </c>
      <c r="G388" s="4" t="s">
        <v>80</v>
      </c>
      <c r="H388" s="5" t="s">
        <v>1051</v>
      </c>
      <c r="I388" s="6">
        <v>60457.01</v>
      </c>
      <c r="J388" s="4" t="s">
        <v>1654</v>
      </c>
      <c r="K388" s="14">
        <v>66331.07</v>
      </c>
      <c r="L388" s="6">
        <v>17714.71</v>
      </c>
      <c r="M388" s="6">
        <v>2649.23</v>
      </c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6">
        <v>390</v>
      </c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6">
        <v>-232.56</v>
      </c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6">
        <v>1146</v>
      </c>
      <c r="BA388" s="7"/>
      <c r="BB388" s="7"/>
      <c r="BC388" s="7"/>
      <c r="BD388" s="7"/>
      <c r="BE388" s="7"/>
      <c r="BF388" s="7"/>
      <c r="BG388" s="6">
        <v>113.44</v>
      </c>
      <c r="BH388" s="7"/>
      <c r="BI388" s="7"/>
      <c r="BJ388" s="6">
        <v>1676.1</v>
      </c>
      <c r="BK388" s="6">
        <v>70793</v>
      </c>
      <c r="BL388" s="4"/>
      <c r="BM388" s="4"/>
      <c r="BN388" s="24">
        <f t="shared" si="19"/>
        <v>7466.6928</v>
      </c>
      <c r="BO388" s="6">
        <v>2622.96</v>
      </c>
      <c r="BP388" s="7"/>
      <c r="BQ388" s="7"/>
      <c r="BR388" s="7"/>
      <c r="BS388" s="7"/>
      <c r="BT388" s="7"/>
      <c r="BU388" s="4" t="s">
        <v>891</v>
      </c>
      <c r="BV388" s="4"/>
      <c r="BW388" s="4"/>
      <c r="BX388" s="4"/>
      <c r="BY388" s="4"/>
      <c r="BZ388" s="4"/>
      <c r="CA388" s="4"/>
      <c r="CB388" s="4"/>
      <c r="CC388" s="10">
        <f t="shared" si="17"/>
        <v>5074.326855</v>
      </c>
      <c r="CE388" s="23">
        <f t="shared" si="18"/>
        <v>96586.79965500001</v>
      </c>
    </row>
    <row r="389" spans="1:83" ht="12.75">
      <c r="A389" s="4" t="s">
        <v>1052</v>
      </c>
      <c r="B389" s="4" t="s">
        <v>1025</v>
      </c>
      <c r="C389" s="4" t="s">
        <v>890</v>
      </c>
      <c r="D389" s="4" t="s">
        <v>1053</v>
      </c>
      <c r="G389" s="4" t="s">
        <v>80</v>
      </c>
      <c r="H389" s="5" t="s">
        <v>1054</v>
      </c>
      <c r="I389" s="6">
        <v>63552.25</v>
      </c>
      <c r="J389" s="4" t="s">
        <v>1654</v>
      </c>
      <c r="K389" s="14">
        <v>88675.81</v>
      </c>
      <c r="L389" s="6">
        <v>17972.93</v>
      </c>
      <c r="M389" s="6">
        <v>15798.18</v>
      </c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6">
        <v>330</v>
      </c>
      <c r="Z389" s="7"/>
      <c r="AA389" s="6">
        <v>600</v>
      </c>
      <c r="AB389" s="6">
        <v>37.5</v>
      </c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6">
        <v>3120</v>
      </c>
      <c r="BA389" s="7"/>
      <c r="BB389" s="7"/>
      <c r="BC389" s="7"/>
      <c r="BD389" s="7"/>
      <c r="BE389" s="7"/>
      <c r="BF389" s="7"/>
      <c r="BG389" s="6">
        <v>1099.8</v>
      </c>
      <c r="BH389" s="7"/>
      <c r="BI389" s="7"/>
      <c r="BJ389" s="6">
        <v>3024.45</v>
      </c>
      <c r="BK389" s="6">
        <v>94968.45</v>
      </c>
      <c r="BL389" s="4"/>
      <c r="BM389" s="4"/>
      <c r="BN389" s="24">
        <f t="shared" si="19"/>
        <v>10537.079</v>
      </c>
      <c r="BO389" s="6">
        <v>3701.55</v>
      </c>
      <c r="BP389" s="7"/>
      <c r="BQ389" s="7"/>
      <c r="BR389" s="7"/>
      <c r="BS389" s="7"/>
      <c r="BT389" s="7"/>
      <c r="BU389" s="4" t="s">
        <v>891</v>
      </c>
      <c r="BV389" s="4"/>
      <c r="BW389" s="4"/>
      <c r="BX389" s="4"/>
      <c r="BY389" s="4"/>
      <c r="BZ389" s="4"/>
      <c r="CA389" s="4"/>
      <c r="CB389" s="4"/>
      <c r="CC389" s="10">
        <f t="shared" si="17"/>
        <v>6783.699465</v>
      </c>
      <c r="CE389" s="23">
        <f t="shared" si="18"/>
        <v>123969.51846499999</v>
      </c>
    </row>
    <row r="390" spans="1:83" ht="12.75">
      <c r="A390" s="4" t="s">
        <v>1055</v>
      </c>
      <c r="B390" s="4" t="s">
        <v>1025</v>
      </c>
      <c r="C390" s="4" t="s">
        <v>890</v>
      </c>
      <c r="D390" s="4" t="s">
        <v>1056</v>
      </c>
      <c r="G390" s="4" t="s">
        <v>80</v>
      </c>
      <c r="H390" s="5" t="s">
        <v>1057</v>
      </c>
      <c r="I390" s="6">
        <v>57543.87</v>
      </c>
      <c r="J390" s="4" t="s">
        <v>1654</v>
      </c>
      <c r="K390" s="14">
        <v>82559.31</v>
      </c>
      <c r="L390" s="6">
        <v>4059.36</v>
      </c>
      <c r="M390" s="6">
        <v>20432.72</v>
      </c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6">
        <v>360</v>
      </c>
      <c r="Z390" s="7"/>
      <c r="AA390" s="6">
        <v>1200</v>
      </c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6">
        <v>123.75</v>
      </c>
      <c r="BA390" s="7"/>
      <c r="BB390" s="7"/>
      <c r="BC390" s="7"/>
      <c r="BD390" s="7"/>
      <c r="BE390" s="7"/>
      <c r="BF390" s="7"/>
      <c r="BG390" s="7"/>
      <c r="BH390" s="7"/>
      <c r="BI390" s="7"/>
      <c r="BJ390" s="6">
        <v>2900.52</v>
      </c>
      <c r="BK390" s="6">
        <v>88555.53</v>
      </c>
      <c r="BL390" s="4"/>
      <c r="BM390" s="4"/>
      <c r="BN390" s="24">
        <f t="shared" si="19"/>
        <v>10028.408133333332</v>
      </c>
      <c r="BO390" s="6">
        <v>3522.86</v>
      </c>
      <c r="BP390" s="7"/>
      <c r="BQ390" s="7"/>
      <c r="BR390" s="7"/>
      <c r="BS390" s="7"/>
      <c r="BT390" s="7"/>
      <c r="BU390" s="4" t="s">
        <v>891</v>
      </c>
      <c r="BV390" s="4"/>
      <c r="BW390" s="4"/>
      <c r="BX390" s="4"/>
      <c r="BY390" s="4"/>
      <c r="BZ390" s="4"/>
      <c r="CA390" s="4"/>
      <c r="CB390" s="4"/>
      <c r="CC390" s="10">
        <f t="shared" si="17"/>
        <v>6315.787214999999</v>
      </c>
      <c r="CE390" s="23">
        <f t="shared" si="18"/>
        <v>102962.86534833333</v>
      </c>
    </row>
    <row r="391" spans="1:83" ht="12.75">
      <c r="A391" s="4" t="s">
        <v>1058</v>
      </c>
      <c r="B391" s="4" t="s">
        <v>1025</v>
      </c>
      <c r="C391" s="4" t="s">
        <v>890</v>
      </c>
      <c r="D391" s="4" t="s">
        <v>361</v>
      </c>
      <c r="G391" s="4" t="s">
        <v>80</v>
      </c>
      <c r="H391" s="5" t="s">
        <v>1059</v>
      </c>
      <c r="I391" s="6">
        <v>34015.36</v>
      </c>
      <c r="J391" s="4" t="s">
        <v>1654</v>
      </c>
      <c r="K391" s="14">
        <v>654.28</v>
      </c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6">
        <v>-654</v>
      </c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6">
        <v>704.34</v>
      </c>
      <c r="BL391" s="4"/>
      <c r="BM391" s="4"/>
      <c r="BN391" s="24">
        <f>(BQ391/0.045)*0.1281</f>
        <v>83.80586666666667</v>
      </c>
      <c r="BO391" s="7"/>
      <c r="BP391" s="7"/>
      <c r="BQ391" s="6">
        <v>29.44</v>
      </c>
      <c r="BR391" s="7"/>
      <c r="BS391" s="7"/>
      <c r="BT391" s="7"/>
      <c r="BU391" s="4" t="s">
        <v>891</v>
      </c>
      <c r="BV391" s="4"/>
      <c r="BW391" s="4"/>
      <c r="BX391" s="4"/>
      <c r="BY391" s="4"/>
      <c r="BZ391" s="4"/>
      <c r="CA391" s="4"/>
      <c r="CB391" s="4"/>
      <c r="CC391" s="10">
        <f t="shared" si="17"/>
        <v>50.05242</v>
      </c>
      <c r="CE391" s="23">
        <f t="shared" si="18"/>
        <v>788.1382866666667</v>
      </c>
    </row>
    <row r="392" spans="1:83" ht="12.75">
      <c r="A392" s="4" t="s">
        <v>1060</v>
      </c>
      <c r="B392" s="4" t="s">
        <v>1025</v>
      </c>
      <c r="C392" s="4" t="s">
        <v>890</v>
      </c>
      <c r="D392" s="4" t="s">
        <v>893</v>
      </c>
      <c r="G392" s="4" t="s">
        <v>80</v>
      </c>
      <c r="H392" s="5" t="s">
        <v>1061</v>
      </c>
      <c r="I392" s="6">
        <v>41574.32</v>
      </c>
      <c r="J392" s="4" t="s">
        <v>1654</v>
      </c>
      <c r="K392" s="14">
        <v>46905.58</v>
      </c>
      <c r="L392" s="6">
        <v>4118.36</v>
      </c>
      <c r="M392" s="6">
        <v>2927.84</v>
      </c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6">
        <v>1200</v>
      </c>
      <c r="AB392" s="6">
        <v>450</v>
      </c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6">
        <v>1824.48</v>
      </c>
      <c r="BK392" s="6">
        <v>50386.64</v>
      </c>
      <c r="BL392" s="4"/>
      <c r="BM392" s="4"/>
      <c r="BN392" s="24">
        <f>(BQ392/0.045)*0.1281</f>
        <v>5829.119333333333</v>
      </c>
      <c r="BO392" s="7"/>
      <c r="BP392" s="7"/>
      <c r="BQ392" s="6">
        <v>2047.7</v>
      </c>
      <c r="BR392" s="7"/>
      <c r="BS392" s="7"/>
      <c r="BT392" s="7"/>
      <c r="BU392" s="4" t="s">
        <v>891</v>
      </c>
      <c r="BV392" s="4"/>
      <c r="BW392" s="4"/>
      <c r="BX392" s="4"/>
      <c r="BY392" s="4"/>
      <c r="BZ392" s="4"/>
      <c r="CA392" s="4"/>
      <c r="CB392" s="4"/>
      <c r="CC392" s="10">
        <f t="shared" si="17"/>
        <v>3588.27687</v>
      </c>
      <c r="CE392" s="23">
        <f t="shared" si="18"/>
        <v>60441.33620333334</v>
      </c>
    </row>
    <row r="393" spans="1:83" ht="12.75">
      <c r="A393" s="4" t="s">
        <v>1062</v>
      </c>
      <c r="B393" s="4" t="s">
        <v>1025</v>
      </c>
      <c r="C393" s="4" t="s">
        <v>890</v>
      </c>
      <c r="D393" s="4" t="s">
        <v>144</v>
      </c>
      <c r="G393" s="4" t="s">
        <v>80</v>
      </c>
      <c r="H393" s="5" t="s">
        <v>1063</v>
      </c>
      <c r="I393" s="6">
        <v>42330.21</v>
      </c>
      <c r="J393" s="4" t="s">
        <v>1654</v>
      </c>
      <c r="K393" s="14">
        <v>52448.23</v>
      </c>
      <c r="L393" s="6">
        <v>5960.14</v>
      </c>
      <c r="M393" s="6">
        <v>7921.25</v>
      </c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6">
        <v>487.5</v>
      </c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6">
        <v>-976.8</v>
      </c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6">
        <v>488.4</v>
      </c>
      <c r="BH393" s="7"/>
      <c r="BI393" s="7"/>
      <c r="BJ393" s="6">
        <v>2197.8</v>
      </c>
      <c r="BK393" s="6">
        <v>56318.11</v>
      </c>
      <c r="BL393" s="4"/>
      <c r="BM393" s="4"/>
      <c r="BN393" s="24">
        <f>(BO393/0.045)*0.1281</f>
        <v>6480.0381333333335</v>
      </c>
      <c r="BO393" s="6">
        <v>2276.36</v>
      </c>
      <c r="BP393" s="7"/>
      <c r="BQ393" s="7"/>
      <c r="BR393" s="7"/>
      <c r="BS393" s="7"/>
      <c r="BT393" s="7"/>
      <c r="BU393" s="4" t="s">
        <v>891</v>
      </c>
      <c r="BV393" s="4"/>
      <c r="BW393" s="4"/>
      <c r="BX393" s="4"/>
      <c r="BY393" s="4"/>
      <c r="BZ393" s="4"/>
      <c r="CA393" s="4"/>
      <c r="CB393" s="4"/>
      <c r="CC393" s="10">
        <f t="shared" si="17"/>
        <v>4012.289595</v>
      </c>
      <c r="CE393" s="23">
        <f t="shared" si="18"/>
        <v>68900.69772833334</v>
      </c>
    </row>
    <row r="394" spans="1:83" ht="12.75">
      <c r="A394" s="4" t="s">
        <v>1064</v>
      </c>
      <c r="B394" s="4" t="s">
        <v>1025</v>
      </c>
      <c r="C394" s="4" t="s">
        <v>890</v>
      </c>
      <c r="D394" s="4" t="s">
        <v>1065</v>
      </c>
      <c r="G394" s="4" t="s">
        <v>80</v>
      </c>
      <c r="H394" s="5" t="s">
        <v>1066</v>
      </c>
      <c r="I394" s="6">
        <v>40127.73</v>
      </c>
      <c r="J394" s="4" t="s">
        <v>1654</v>
      </c>
      <c r="K394" s="14">
        <v>57851.26</v>
      </c>
      <c r="L394" s="6">
        <v>6012</v>
      </c>
      <c r="M394" s="6">
        <v>15941.32</v>
      </c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6">
        <v>30</v>
      </c>
      <c r="Z394" s="7"/>
      <c r="AA394" s="7"/>
      <c r="AB394" s="6">
        <v>862.5</v>
      </c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6">
        <v>148.24</v>
      </c>
      <c r="BH394" s="7"/>
      <c r="BI394" s="7"/>
      <c r="BJ394" s="6">
        <v>1797.12</v>
      </c>
      <c r="BK394" s="6">
        <v>62133.46</v>
      </c>
      <c r="BL394" s="4"/>
      <c r="BM394" s="4"/>
      <c r="BN394" s="24">
        <f>(BQ394/0.045)*0.1281</f>
        <v>7170.497133333332</v>
      </c>
      <c r="BO394" s="7"/>
      <c r="BP394" s="7"/>
      <c r="BQ394" s="6">
        <v>2518.91</v>
      </c>
      <c r="BR394" s="7"/>
      <c r="BS394" s="7"/>
      <c r="BT394" s="7"/>
      <c r="BU394" s="4" t="s">
        <v>891</v>
      </c>
      <c r="BV394" s="4"/>
      <c r="BW394" s="4"/>
      <c r="BX394" s="4"/>
      <c r="BY394" s="4"/>
      <c r="BZ394" s="4"/>
      <c r="CA394" s="4"/>
      <c r="CB394" s="4"/>
      <c r="CC394" s="10">
        <f t="shared" si="17"/>
        <v>4425.62139</v>
      </c>
      <c r="CE394" s="23">
        <f t="shared" si="18"/>
        <v>75459.37852333333</v>
      </c>
    </row>
    <row r="395" spans="1:83" ht="12.75">
      <c r="A395" s="4" t="s">
        <v>1067</v>
      </c>
      <c r="B395" s="4" t="s">
        <v>1025</v>
      </c>
      <c r="C395" s="4" t="s">
        <v>890</v>
      </c>
      <c r="D395" s="4" t="s">
        <v>1068</v>
      </c>
      <c r="G395" s="4" t="s">
        <v>80</v>
      </c>
      <c r="H395" s="5" t="s">
        <v>1043</v>
      </c>
      <c r="I395" s="6">
        <v>49375.21</v>
      </c>
      <c r="J395" s="4" t="s">
        <v>1654</v>
      </c>
      <c r="K395" s="14">
        <v>55916.16</v>
      </c>
      <c r="L395" s="6">
        <v>12762.72</v>
      </c>
      <c r="M395" s="6">
        <v>2572.96</v>
      </c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6">
        <v>1200</v>
      </c>
      <c r="AB395" s="6">
        <v>412.5</v>
      </c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6">
        <v>-9.35</v>
      </c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6">
        <v>243</v>
      </c>
      <c r="BA395" s="7"/>
      <c r="BB395" s="7"/>
      <c r="BC395" s="7"/>
      <c r="BD395" s="7"/>
      <c r="BE395" s="7"/>
      <c r="BF395" s="7"/>
      <c r="BG395" s="6">
        <v>930.96</v>
      </c>
      <c r="BH395" s="7"/>
      <c r="BI395" s="7"/>
      <c r="BJ395" s="6">
        <v>1951.56</v>
      </c>
      <c r="BK395" s="6">
        <v>59815.94</v>
      </c>
      <c r="BL395" s="4"/>
      <c r="BM395" s="4"/>
      <c r="BN395" s="24">
        <f aca="true" t="shared" si="20" ref="BN395:BN400">(BO395/0.045)*0.1281</f>
        <v>6530.167933333332</v>
      </c>
      <c r="BO395" s="6">
        <v>2293.97</v>
      </c>
      <c r="BP395" s="7"/>
      <c r="BQ395" s="7"/>
      <c r="BR395" s="7"/>
      <c r="BS395" s="7"/>
      <c r="BT395" s="7"/>
      <c r="BU395" s="4" t="s">
        <v>891</v>
      </c>
      <c r="BV395" s="4"/>
      <c r="BW395" s="4"/>
      <c r="BX395" s="4"/>
      <c r="BY395" s="4"/>
      <c r="BZ395" s="4"/>
      <c r="CA395" s="4"/>
      <c r="CB395" s="4"/>
      <c r="CC395" s="10">
        <f t="shared" si="17"/>
        <v>4277.5862400000005</v>
      </c>
      <c r="CE395" s="23">
        <f t="shared" si="18"/>
        <v>79486.63417333334</v>
      </c>
    </row>
    <row r="396" spans="1:83" ht="12.75">
      <c r="A396" s="4" t="s">
        <v>1069</v>
      </c>
      <c r="B396" s="4" t="s">
        <v>1025</v>
      </c>
      <c r="C396" s="4" t="s">
        <v>890</v>
      </c>
      <c r="D396" s="4" t="s">
        <v>1070</v>
      </c>
      <c r="G396" s="4" t="s">
        <v>80</v>
      </c>
      <c r="H396" s="5" t="s">
        <v>1071</v>
      </c>
      <c r="I396" s="6">
        <v>52286.39</v>
      </c>
      <c r="J396" s="4" t="s">
        <v>1654</v>
      </c>
      <c r="K396" s="14">
        <v>77898.85</v>
      </c>
      <c r="L396" s="6">
        <v>10324.32</v>
      </c>
      <c r="M396" s="6">
        <v>23525.04</v>
      </c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6">
        <v>360</v>
      </c>
      <c r="Z396" s="7"/>
      <c r="AA396" s="7"/>
      <c r="AB396" s="6">
        <v>450</v>
      </c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6">
        <v>-402.24</v>
      </c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6">
        <v>402.75</v>
      </c>
      <c r="BA396" s="7"/>
      <c r="BB396" s="7"/>
      <c r="BC396" s="7"/>
      <c r="BD396" s="7"/>
      <c r="BE396" s="7"/>
      <c r="BF396" s="7"/>
      <c r="BG396" s="6">
        <v>201.12</v>
      </c>
      <c r="BH396" s="7"/>
      <c r="BI396" s="7"/>
      <c r="BJ396" s="7"/>
      <c r="BK396" s="6">
        <v>83381.09</v>
      </c>
      <c r="BL396" s="4"/>
      <c r="BM396" s="4"/>
      <c r="BN396" s="24">
        <f t="shared" si="20"/>
        <v>9180.129933333334</v>
      </c>
      <c r="BO396" s="6">
        <v>3224.87</v>
      </c>
      <c r="BP396" s="7"/>
      <c r="BQ396" s="7"/>
      <c r="BR396" s="7"/>
      <c r="BS396" s="7"/>
      <c r="BT396" s="7"/>
      <c r="BU396" s="4" t="s">
        <v>891</v>
      </c>
      <c r="BV396" s="4"/>
      <c r="BW396" s="4"/>
      <c r="BX396" s="4"/>
      <c r="BY396" s="4"/>
      <c r="BZ396" s="4"/>
      <c r="CA396" s="4"/>
      <c r="CB396" s="4"/>
      <c r="CC396" s="10">
        <f t="shared" si="17"/>
        <v>5959.262025</v>
      </c>
      <c r="CE396" s="23">
        <f t="shared" si="18"/>
        <v>103362.56195833335</v>
      </c>
    </row>
    <row r="397" spans="1:83" ht="12.75">
      <c r="A397" s="4" t="s">
        <v>1072</v>
      </c>
      <c r="B397" s="4" t="s">
        <v>1025</v>
      </c>
      <c r="C397" s="4" t="s">
        <v>1074</v>
      </c>
      <c r="D397" s="4" t="s">
        <v>1073</v>
      </c>
      <c r="G397" s="4" t="s">
        <v>80</v>
      </c>
      <c r="H397" s="5" t="s">
        <v>1075</v>
      </c>
      <c r="I397" s="6">
        <v>102232.65</v>
      </c>
      <c r="J397" s="4" t="s">
        <v>1654</v>
      </c>
      <c r="K397" s="14">
        <v>101774.64</v>
      </c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6">
        <v>109560.42</v>
      </c>
      <c r="BL397" s="4"/>
      <c r="BM397" s="4"/>
      <c r="BN397" s="24">
        <f t="shared" si="20"/>
        <v>13037.391733333334</v>
      </c>
      <c r="BO397" s="6">
        <v>4579.88</v>
      </c>
      <c r="BP397" s="7"/>
      <c r="BQ397" s="7"/>
      <c r="BR397" s="7"/>
      <c r="BS397" s="7"/>
      <c r="BT397" s="7"/>
      <c r="BU397" s="4"/>
      <c r="BV397" s="4"/>
      <c r="BW397" s="4"/>
      <c r="BX397" s="4"/>
      <c r="BY397" s="4"/>
      <c r="BZ397" s="4"/>
      <c r="CA397" s="4"/>
      <c r="CB397" s="4"/>
      <c r="CC397" s="10">
        <f t="shared" si="17"/>
        <v>7785.759959999999</v>
      </c>
      <c r="CE397" s="23">
        <f t="shared" si="18"/>
        <v>122597.79169333333</v>
      </c>
    </row>
    <row r="398" spans="1:83" ht="12.75">
      <c r="A398" s="4" t="s">
        <v>1076</v>
      </c>
      <c r="B398" s="4" t="s">
        <v>1025</v>
      </c>
      <c r="C398" s="4" t="s">
        <v>890</v>
      </c>
      <c r="D398" s="4" t="s">
        <v>1077</v>
      </c>
      <c r="G398" s="4" t="s">
        <v>80</v>
      </c>
      <c r="H398" s="5" t="s">
        <v>1029</v>
      </c>
      <c r="I398" s="6">
        <v>53214.37</v>
      </c>
      <c r="J398" s="4" t="s">
        <v>1654</v>
      </c>
      <c r="K398" s="14">
        <v>59200.21</v>
      </c>
      <c r="L398" s="6">
        <v>10235.8</v>
      </c>
      <c r="M398" s="6">
        <v>4784.31</v>
      </c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6">
        <v>564.75</v>
      </c>
      <c r="BA398" s="7"/>
      <c r="BB398" s="7"/>
      <c r="BC398" s="7"/>
      <c r="BD398" s="7"/>
      <c r="BE398" s="7"/>
      <c r="BF398" s="7"/>
      <c r="BG398" s="6">
        <v>613.92</v>
      </c>
      <c r="BH398" s="7"/>
      <c r="BI398" s="7"/>
      <c r="BJ398" s="6">
        <v>304.32</v>
      </c>
      <c r="BK398" s="6">
        <v>63436.55</v>
      </c>
      <c r="BL398" s="4"/>
      <c r="BM398" s="4"/>
      <c r="BN398" s="24">
        <f t="shared" si="20"/>
        <v>7093.8364</v>
      </c>
      <c r="BO398" s="6">
        <v>2491.98</v>
      </c>
      <c r="BP398" s="7"/>
      <c r="BQ398" s="7"/>
      <c r="BR398" s="7"/>
      <c r="BS398" s="7"/>
      <c r="BT398" s="7"/>
      <c r="BU398" s="4" t="s">
        <v>891</v>
      </c>
      <c r="BV398" s="4"/>
      <c r="BW398" s="4"/>
      <c r="BX398" s="4"/>
      <c r="BY398" s="4"/>
      <c r="BZ398" s="4"/>
      <c r="CA398" s="4"/>
      <c r="CB398" s="4"/>
      <c r="CC398" s="10">
        <f t="shared" si="17"/>
        <v>4528.816065</v>
      </c>
      <c r="CE398" s="23">
        <f t="shared" si="18"/>
        <v>81058.662465</v>
      </c>
    </row>
    <row r="399" spans="1:83" ht="12.75">
      <c r="A399" s="4" t="s">
        <v>1078</v>
      </c>
      <c r="B399" s="4" t="s">
        <v>1025</v>
      </c>
      <c r="C399" s="4" t="s">
        <v>890</v>
      </c>
      <c r="D399" s="4" t="s">
        <v>1079</v>
      </c>
      <c r="G399" s="4" t="s">
        <v>80</v>
      </c>
      <c r="H399" s="5" t="s">
        <v>1032</v>
      </c>
      <c r="I399" s="6">
        <v>47621.5</v>
      </c>
      <c r="J399" s="4" t="s">
        <v>1654</v>
      </c>
      <c r="K399" s="14">
        <v>57089.84</v>
      </c>
      <c r="L399" s="7"/>
      <c r="M399" s="6">
        <v>6780.22</v>
      </c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6">
        <v>900</v>
      </c>
      <c r="AB399" s="6">
        <v>900</v>
      </c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6">
        <v>102</v>
      </c>
      <c r="BA399" s="7"/>
      <c r="BB399" s="7"/>
      <c r="BC399" s="7"/>
      <c r="BD399" s="7"/>
      <c r="BE399" s="7"/>
      <c r="BF399" s="7"/>
      <c r="BG399" s="6">
        <v>360.48</v>
      </c>
      <c r="BH399" s="7"/>
      <c r="BI399" s="7"/>
      <c r="BJ399" s="7"/>
      <c r="BK399" s="6">
        <v>61184.09</v>
      </c>
      <c r="BL399" s="4"/>
      <c r="BM399" s="4"/>
      <c r="BN399" s="24">
        <f t="shared" si="20"/>
        <v>7095.3736</v>
      </c>
      <c r="BO399" s="6">
        <v>2492.52</v>
      </c>
      <c r="BP399" s="7"/>
      <c r="BQ399" s="7"/>
      <c r="BR399" s="7"/>
      <c r="BS399" s="7"/>
      <c r="BT399" s="7"/>
      <c r="BU399" s="4" t="s">
        <v>891</v>
      </c>
      <c r="BV399" s="4"/>
      <c r="BW399" s="4"/>
      <c r="BX399" s="4"/>
      <c r="BY399" s="4"/>
      <c r="BZ399" s="4"/>
      <c r="CA399" s="4"/>
      <c r="CB399" s="4"/>
      <c r="CC399" s="10">
        <f t="shared" si="17"/>
        <v>4367.372759999999</v>
      </c>
      <c r="CE399" s="23">
        <f t="shared" si="18"/>
        <v>68552.58636</v>
      </c>
    </row>
    <row r="400" spans="1:83" ht="12.75">
      <c r="A400" s="4" t="s">
        <v>1080</v>
      </c>
      <c r="B400" s="4" t="s">
        <v>1025</v>
      </c>
      <c r="C400" s="4" t="s">
        <v>1667</v>
      </c>
      <c r="D400" s="4" t="s">
        <v>1081</v>
      </c>
      <c r="G400" s="4" t="s">
        <v>80</v>
      </c>
      <c r="H400" s="5" t="s">
        <v>1082</v>
      </c>
      <c r="I400" s="6">
        <v>51627.24</v>
      </c>
      <c r="J400" s="4" t="s">
        <v>1654</v>
      </c>
      <c r="K400" s="14">
        <v>50050.78</v>
      </c>
      <c r="L400" s="6">
        <v>5636.16</v>
      </c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6">
        <v>53704.26</v>
      </c>
      <c r="BL400" s="4"/>
      <c r="BM400" s="4"/>
      <c r="BN400" s="24">
        <f t="shared" si="20"/>
        <v>6117.572066666667</v>
      </c>
      <c r="BO400" s="6">
        <v>2149.03</v>
      </c>
      <c r="BP400" s="7"/>
      <c r="BQ400" s="7"/>
      <c r="BR400" s="7"/>
      <c r="BS400" s="7"/>
      <c r="BT400" s="7"/>
      <c r="BU400" s="4"/>
      <c r="BV400" s="4"/>
      <c r="BW400" s="4"/>
      <c r="BX400" s="4"/>
      <c r="BY400" s="4"/>
      <c r="BZ400" s="4"/>
      <c r="CA400" s="4"/>
      <c r="CB400" s="4"/>
      <c r="CC400" s="10">
        <f t="shared" si="17"/>
        <v>3828.88467</v>
      </c>
      <c r="CE400" s="23">
        <f t="shared" si="18"/>
        <v>65633.39673666668</v>
      </c>
    </row>
    <row r="401" spans="1:83" ht="12.75">
      <c r="A401" s="4" t="s">
        <v>1083</v>
      </c>
      <c r="B401" s="4" t="s">
        <v>1025</v>
      </c>
      <c r="C401" s="4" t="s">
        <v>890</v>
      </c>
      <c r="D401" s="4" t="s">
        <v>1001</v>
      </c>
      <c r="G401" s="4" t="s">
        <v>80</v>
      </c>
      <c r="H401" s="5" t="s">
        <v>1066</v>
      </c>
      <c r="I401" s="6">
        <v>40127.73</v>
      </c>
      <c r="J401" s="4" t="s">
        <v>1654</v>
      </c>
      <c r="K401" s="14">
        <v>61160.69</v>
      </c>
      <c r="L401" s="6">
        <v>7661.88</v>
      </c>
      <c r="M401" s="6">
        <v>18866.77</v>
      </c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6">
        <v>330</v>
      </c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6">
        <v>308.64</v>
      </c>
      <c r="BH401" s="7"/>
      <c r="BI401" s="7"/>
      <c r="BJ401" s="6">
        <v>1472.7</v>
      </c>
      <c r="BK401" s="6">
        <v>65657.92</v>
      </c>
      <c r="BL401" s="4"/>
      <c r="BM401" s="4"/>
      <c r="BN401" s="24">
        <f>(BQ401/0.045)*0.1281</f>
        <v>7530.628933333333</v>
      </c>
      <c r="BO401" s="7"/>
      <c r="BP401" s="7"/>
      <c r="BQ401" s="6">
        <v>2645.42</v>
      </c>
      <c r="BR401" s="7"/>
      <c r="BS401" s="7"/>
      <c r="BT401" s="7"/>
      <c r="BU401" s="4" t="s">
        <v>891</v>
      </c>
      <c r="BV401" s="4"/>
      <c r="BW401" s="4"/>
      <c r="BX401" s="4"/>
      <c r="BY401" s="4"/>
      <c r="BZ401" s="4"/>
      <c r="CA401" s="4"/>
      <c r="CB401" s="4"/>
      <c r="CC401" s="10">
        <f t="shared" si="17"/>
        <v>4678.792785</v>
      </c>
      <c r="CE401" s="23">
        <f t="shared" si="18"/>
        <v>81031.99171833333</v>
      </c>
    </row>
    <row r="402" spans="1:83" ht="12.75">
      <c r="A402" s="4" t="s">
        <v>1084</v>
      </c>
      <c r="B402" s="4" t="s">
        <v>1025</v>
      </c>
      <c r="C402" s="4" t="s">
        <v>1666</v>
      </c>
      <c r="D402" s="4" t="s">
        <v>1085</v>
      </c>
      <c r="G402" s="4" t="s">
        <v>80</v>
      </c>
      <c r="H402" s="5" t="s">
        <v>479</v>
      </c>
      <c r="I402" s="6">
        <v>65375.07</v>
      </c>
      <c r="J402" s="4" t="s">
        <v>1654</v>
      </c>
      <c r="K402" s="14">
        <v>64466.74</v>
      </c>
      <c r="L402" s="6">
        <v>11505.84</v>
      </c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6">
        <v>68456.28</v>
      </c>
      <c r="BL402" s="4"/>
      <c r="BM402" s="4"/>
      <c r="BN402" s="24">
        <f>(BO402/0.045)*0.1281</f>
        <v>6680.6996666666655</v>
      </c>
      <c r="BO402" s="6">
        <v>2346.85</v>
      </c>
      <c r="BP402" s="7"/>
      <c r="BQ402" s="7"/>
      <c r="BR402" s="7"/>
      <c r="BS402" s="7"/>
      <c r="BT402" s="7"/>
      <c r="BU402" s="4"/>
      <c r="BV402" s="4"/>
      <c r="BW402" s="4"/>
      <c r="BX402" s="4"/>
      <c r="BY402" s="4"/>
      <c r="BZ402" s="4"/>
      <c r="CA402" s="4"/>
      <c r="CB402" s="4"/>
      <c r="CC402" s="10">
        <f t="shared" si="17"/>
        <v>4931.70561</v>
      </c>
      <c r="CE402" s="23">
        <f t="shared" si="18"/>
        <v>87584.98527666667</v>
      </c>
    </row>
    <row r="403" spans="1:83" ht="12.75">
      <c r="A403" s="4" t="s">
        <v>1086</v>
      </c>
      <c r="B403" s="4" t="s">
        <v>1025</v>
      </c>
      <c r="C403" s="4" t="s">
        <v>890</v>
      </c>
      <c r="D403" s="4" t="s">
        <v>1087</v>
      </c>
      <c r="G403" s="4" t="s">
        <v>80</v>
      </c>
      <c r="H403" s="5" t="s">
        <v>1088</v>
      </c>
      <c r="I403" s="6">
        <v>52750.37</v>
      </c>
      <c r="J403" s="4" t="s">
        <v>1654</v>
      </c>
      <c r="K403" s="14">
        <v>62557.34</v>
      </c>
      <c r="L403" s="6">
        <v>18128.4</v>
      </c>
      <c r="M403" s="6">
        <v>7857.85</v>
      </c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6">
        <v>360</v>
      </c>
      <c r="Z403" s="6">
        <v>900</v>
      </c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6">
        <v>276</v>
      </c>
      <c r="BA403" s="7"/>
      <c r="BB403" s="7"/>
      <c r="BC403" s="7"/>
      <c r="BD403" s="7"/>
      <c r="BE403" s="7"/>
      <c r="BF403" s="7"/>
      <c r="BG403" s="6">
        <v>398.56</v>
      </c>
      <c r="BH403" s="7"/>
      <c r="BI403" s="7"/>
      <c r="BJ403" s="7"/>
      <c r="BK403" s="6">
        <v>66889.57</v>
      </c>
      <c r="BL403" s="4"/>
      <c r="BM403" s="4"/>
      <c r="BN403" s="24">
        <f>(BO403/0.045)*0.1281</f>
        <v>7254.359933333333</v>
      </c>
      <c r="BO403" s="6">
        <v>2548.37</v>
      </c>
      <c r="BP403" s="7"/>
      <c r="BQ403" s="7"/>
      <c r="BR403" s="7"/>
      <c r="BS403" s="7"/>
      <c r="BT403" s="7"/>
      <c r="BU403" s="4" t="s">
        <v>891</v>
      </c>
      <c r="BV403" s="4"/>
      <c r="BW403" s="4"/>
      <c r="BX403" s="4"/>
      <c r="BY403" s="4"/>
      <c r="BZ403" s="4"/>
      <c r="CA403" s="4"/>
      <c r="CB403" s="4"/>
      <c r="CC403" s="10">
        <f t="shared" si="17"/>
        <v>4785.636509999999</v>
      </c>
      <c r="CE403" s="23">
        <f t="shared" si="18"/>
        <v>92725.73644333331</v>
      </c>
    </row>
    <row r="404" spans="1:83" ht="12.75">
      <c r="A404" s="4" t="s">
        <v>1089</v>
      </c>
      <c r="B404" s="4" t="s">
        <v>1025</v>
      </c>
      <c r="C404" s="4" t="s">
        <v>890</v>
      </c>
      <c r="D404" s="4" t="s">
        <v>361</v>
      </c>
      <c r="G404" s="4" t="s">
        <v>80</v>
      </c>
      <c r="H404" s="5" t="s">
        <v>1059</v>
      </c>
      <c r="I404" s="6">
        <v>34015.36</v>
      </c>
      <c r="J404" s="4" t="s">
        <v>1654</v>
      </c>
      <c r="K404" s="14">
        <v>654.28</v>
      </c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6">
        <v>-654</v>
      </c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6">
        <v>704.34</v>
      </c>
      <c r="BL404" s="4"/>
      <c r="BM404" s="4"/>
      <c r="BN404" s="24">
        <f>(BQ404/0.045)*0.1281</f>
        <v>83.80586666666667</v>
      </c>
      <c r="BO404" s="7"/>
      <c r="BP404" s="7"/>
      <c r="BQ404" s="6">
        <v>29.44</v>
      </c>
      <c r="BR404" s="7"/>
      <c r="BS404" s="7"/>
      <c r="BT404" s="7"/>
      <c r="BU404" s="4" t="s">
        <v>891</v>
      </c>
      <c r="BV404" s="4"/>
      <c r="BW404" s="4"/>
      <c r="BX404" s="4"/>
      <c r="BY404" s="4"/>
      <c r="BZ404" s="4"/>
      <c r="CA404" s="4"/>
      <c r="CB404" s="4"/>
      <c r="CC404" s="10">
        <f t="shared" si="17"/>
        <v>50.05242</v>
      </c>
      <c r="CE404" s="23">
        <f t="shared" si="18"/>
        <v>788.1382866666667</v>
      </c>
    </row>
    <row r="405" spans="1:83" ht="12.75">
      <c r="A405" s="4" t="s">
        <v>1090</v>
      </c>
      <c r="B405" s="4" t="s">
        <v>1025</v>
      </c>
      <c r="C405" s="4" t="s">
        <v>890</v>
      </c>
      <c r="D405" s="4" t="s">
        <v>361</v>
      </c>
      <c r="G405" s="4" t="s">
        <v>80</v>
      </c>
      <c r="H405" s="5" t="s">
        <v>1059</v>
      </c>
      <c r="I405" s="6">
        <v>34015.36</v>
      </c>
      <c r="J405" s="4" t="s">
        <v>1654</v>
      </c>
      <c r="K405" s="14">
        <v>654.28</v>
      </c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6">
        <v>-654</v>
      </c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6">
        <v>704.34</v>
      </c>
      <c r="BL405" s="4"/>
      <c r="BM405" s="4"/>
      <c r="BN405" s="24">
        <f>(BQ405/0.045)*0.1281</f>
        <v>83.80586666666667</v>
      </c>
      <c r="BO405" s="7"/>
      <c r="BP405" s="7"/>
      <c r="BQ405" s="6">
        <v>29.44</v>
      </c>
      <c r="BR405" s="7"/>
      <c r="BS405" s="7"/>
      <c r="BT405" s="7"/>
      <c r="BU405" s="4" t="s">
        <v>891</v>
      </c>
      <c r="BV405" s="4"/>
      <c r="BW405" s="4"/>
      <c r="BX405" s="4"/>
      <c r="BY405" s="4"/>
      <c r="BZ405" s="4"/>
      <c r="CA405" s="4"/>
      <c r="CB405" s="4"/>
      <c r="CC405" s="10">
        <f t="shared" si="17"/>
        <v>50.05242</v>
      </c>
      <c r="CE405" s="23">
        <f t="shared" si="18"/>
        <v>788.1382866666667</v>
      </c>
    </row>
    <row r="406" spans="1:83" ht="12.75">
      <c r="A406" s="4" t="s">
        <v>1091</v>
      </c>
      <c r="B406" s="4" t="s">
        <v>1025</v>
      </c>
      <c r="C406" s="4" t="s">
        <v>890</v>
      </c>
      <c r="D406" s="4" t="s">
        <v>361</v>
      </c>
      <c r="G406" s="4" t="s">
        <v>80</v>
      </c>
      <c r="H406" s="5" t="s">
        <v>1059</v>
      </c>
      <c r="I406" s="6">
        <v>34015.36</v>
      </c>
      <c r="J406" s="4" t="s">
        <v>1654</v>
      </c>
      <c r="K406" s="14">
        <v>654.28</v>
      </c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6">
        <v>-654</v>
      </c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6">
        <v>704.34</v>
      </c>
      <c r="BL406" s="4"/>
      <c r="BM406" s="4"/>
      <c r="BN406" s="24">
        <f>(BQ406/0.045)*0.1281</f>
        <v>83.80586666666667</v>
      </c>
      <c r="BO406" s="7"/>
      <c r="BP406" s="7"/>
      <c r="BQ406" s="6">
        <v>29.44</v>
      </c>
      <c r="BR406" s="7"/>
      <c r="BS406" s="7"/>
      <c r="BT406" s="7"/>
      <c r="BU406" s="4" t="s">
        <v>891</v>
      </c>
      <c r="BV406" s="4"/>
      <c r="BW406" s="4"/>
      <c r="BX406" s="4"/>
      <c r="BY406" s="4"/>
      <c r="BZ406" s="4"/>
      <c r="CA406" s="4"/>
      <c r="CB406" s="4"/>
      <c r="CC406" s="10">
        <f aca="true" t="shared" si="21" ref="CC406:CC473">K406*0.0765</f>
        <v>50.05242</v>
      </c>
      <c r="CE406" s="23">
        <f aca="true" t="shared" si="22" ref="CE406:CE473">K406+L406+BN406+CC406</f>
        <v>788.1382866666667</v>
      </c>
    </row>
    <row r="407" spans="1:83" ht="12.75">
      <c r="A407" s="4" t="s">
        <v>1092</v>
      </c>
      <c r="B407" s="4" t="s">
        <v>1025</v>
      </c>
      <c r="C407" s="4" t="s">
        <v>890</v>
      </c>
      <c r="D407" s="4" t="s">
        <v>1093</v>
      </c>
      <c r="G407" s="4" t="s">
        <v>80</v>
      </c>
      <c r="H407" s="5" t="s">
        <v>1029</v>
      </c>
      <c r="I407" s="6">
        <v>53214.37</v>
      </c>
      <c r="J407" s="4" t="s">
        <v>1654</v>
      </c>
      <c r="K407" s="14">
        <v>61093.58</v>
      </c>
      <c r="L407" s="6">
        <v>10235.8</v>
      </c>
      <c r="M407" s="6">
        <v>6208.28</v>
      </c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6">
        <v>-613.92</v>
      </c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6">
        <v>171</v>
      </c>
      <c r="BA407" s="7"/>
      <c r="BB407" s="7"/>
      <c r="BC407" s="7"/>
      <c r="BD407" s="7"/>
      <c r="BE407" s="7"/>
      <c r="BF407" s="7"/>
      <c r="BG407" s="6">
        <v>405.76</v>
      </c>
      <c r="BH407" s="7"/>
      <c r="BI407" s="7"/>
      <c r="BJ407" s="6">
        <v>1828.56</v>
      </c>
      <c r="BK407" s="6">
        <v>65506.34</v>
      </c>
      <c r="BL407" s="4"/>
      <c r="BM407" s="4"/>
      <c r="BN407" s="24">
        <f>(BO407/0.045)*0.1281</f>
        <v>7389.263466666667</v>
      </c>
      <c r="BO407" s="6">
        <v>2595.76</v>
      </c>
      <c r="BP407" s="7"/>
      <c r="BQ407" s="7"/>
      <c r="BR407" s="7"/>
      <c r="BS407" s="7"/>
      <c r="BT407" s="7"/>
      <c r="BU407" s="4" t="s">
        <v>891</v>
      </c>
      <c r="BV407" s="4"/>
      <c r="BW407" s="4"/>
      <c r="BX407" s="4"/>
      <c r="BY407" s="4"/>
      <c r="BZ407" s="4"/>
      <c r="CA407" s="4"/>
      <c r="CB407" s="4"/>
      <c r="CC407" s="10">
        <f t="shared" si="21"/>
        <v>4673.65887</v>
      </c>
      <c r="CE407" s="23">
        <f t="shared" si="22"/>
        <v>83392.30233666667</v>
      </c>
    </row>
    <row r="408" spans="1:83" ht="12.75">
      <c r="A408" s="4" t="s">
        <v>1094</v>
      </c>
      <c r="B408" s="4" t="s">
        <v>1025</v>
      </c>
      <c r="C408" s="4" t="s">
        <v>890</v>
      </c>
      <c r="D408" s="4" t="s">
        <v>1095</v>
      </c>
      <c r="G408" s="4" t="s">
        <v>80</v>
      </c>
      <c r="H408" s="5" t="s">
        <v>1037</v>
      </c>
      <c r="I408" s="6">
        <v>46109.71</v>
      </c>
      <c r="J408" s="4" t="s">
        <v>1654</v>
      </c>
      <c r="K408" s="14">
        <v>58652.67</v>
      </c>
      <c r="L408" s="6">
        <v>5260.5</v>
      </c>
      <c r="M408" s="6">
        <v>12685.24</v>
      </c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6">
        <v>525</v>
      </c>
      <c r="AB408" s="6">
        <v>787.5</v>
      </c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6">
        <v>-709.44</v>
      </c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6">
        <v>54</v>
      </c>
      <c r="BA408" s="7"/>
      <c r="BB408" s="7"/>
      <c r="BC408" s="7"/>
      <c r="BD408" s="7"/>
      <c r="BE408" s="7"/>
      <c r="BF408" s="7"/>
      <c r="BG408" s="6">
        <v>318.72</v>
      </c>
      <c r="BH408" s="7"/>
      <c r="BI408" s="7"/>
      <c r="BJ408" s="6">
        <v>1574.04</v>
      </c>
      <c r="BK408" s="6">
        <v>63005.04</v>
      </c>
      <c r="BL408" s="4"/>
      <c r="BM408" s="4"/>
      <c r="BN408" s="24">
        <f>(BO408/0.045)*0.1281</f>
        <v>7288.178333333333</v>
      </c>
      <c r="BO408" s="6">
        <v>2560.25</v>
      </c>
      <c r="BP408" s="7"/>
      <c r="BQ408" s="7"/>
      <c r="BR408" s="7"/>
      <c r="BS408" s="7"/>
      <c r="BT408" s="7"/>
      <c r="BU408" s="4"/>
      <c r="BV408" s="4"/>
      <c r="BW408" s="4"/>
      <c r="BX408" s="4"/>
      <c r="BY408" s="4"/>
      <c r="BZ408" s="4"/>
      <c r="CA408" s="4"/>
      <c r="CB408" s="4"/>
      <c r="CC408" s="10">
        <f t="shared" si="21"/>
        <v>4486.929255</v>
      </c>
      <c r="CE408" s="23">
        <f t="shared" si="22"/>
        <v>75688.27758833332</v>
      </c>
    </row>
    <row r="409" spans="1:83" ht="12.75">
      <c r="A409" s="4" t="s">
        <v>1096</v>
      </c>
      <c r="B409" s="4" t="s">
        <v>1025</v>
      </c>
      <c r="C409" s="4" t="s">
        <v>890</v>
      </c>
      <c r="D409" s="4" t="s">
        <v>1097</v>
      </c>
      <c r="G409" s="4" t="s">
        <v>80</v>
      </c>
      <c r="H409" s="5" t="s">
        <v>1059</v>
      </c>
      <c r="I409" s="6">
        <v>34015.28</v>
      </c>
      <c r="J409" s="4" t="s">
        <v>1654</v>
      </c>
      <c r="K409" s="14">
        <v>2927.49</v>
      </c>
      <c r="L409" s="7"/>
      <c r="M409" s="6">
        <v>49.05</v>
      </c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6">
        <v>-1046.4</v>
      </c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6">
        <v>3151.45</v>
      </c>
      <c r="BL409" s="4"/>
      <c r="BM409" s="4"/>
      <c r="BN409" s="24">
        <f aca="true" t="shared" si="23" ref="BN409:BN415">(BQ409/0.045)*0.1281</f>
        <v>374.99139999999994</v>
      </c>
      <c r="BO409" s="7"/>
      <c r="BP409" s="7"/>
      <c r="BQ409" s="6">
        <v>131.73</v>
      </c>
      <c r="BR409" s="7"/>
      <c r="BS409" s="7"/>
      <c r="BT409" s="7"/>
      <c r="BU409" s="4" t="s">
        <v>891</v>
      </c>
      <c r="BV409" s="4"/>
      <c r="BW409" s="4"/>
      <c r="BX409" s="4"/>
      <c r="BY409" s="4"/>
      <c r="BZ409" s="4"/>
      <c r="CA409" s="4"/>
      <c r="CB409" s="4"/>
      <c r="CC409" s="10">
        <f t="shared" si="21"/>
        <v>223.95298499999998</v>
      </c>
      <c r="CE409" s="23">
        <f t="shared" si="22"/>
        <v>3526.4343849999996</v>
      </c>
    </row>
    <row r="410" spans="1:83" ht="12.75">
      <c r="A410" s="4" t="s">
        <v>1099</v>
      </c>
      <c r="B410" s="4" t="s">
        <v>1025</v>
      </c>
      <c r="C410" s="4" t="s">
        <v>890</v>
      </c>
      <c r="D410" s="4" t="s">
        <v>733</v>
      </c>
      <c r="G410" s="4" t="s">
        <v>80</v>
      </c>
      <c r="H410" s="5" t="s">
        <v>1059</v>
      </c>
      <c r="I410" s="6">
        <v>34015.36</v>
      </c>
      <c r="J410" s="4" t="s">
        <v>1654</v>
      </c>
      <c r="K410" s="14">
        <v>7310.13</v>
      </c>
      <c r="L410" s="7"/>
      <c r="M410" s="6">
        <v>49.05</v>
      </c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6">
        <v>-915.6</v>
      </c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6">
        <v>130.8</v>
      </c>
      <c r="BH410" s="7"/>
      <c r="BI410" s="7"/>
      <c r="BJ410" s="6">
        <v>196.2</v>
      </c>
      <c r="BK410" s="6">
        <v>7869.35</v>
      </c>
      <c r="BL410" s="4"/>
      <c r="BM410" s="4"/>
      <c r="BN410" s="24">
        <f t="shared" si="23"/>
        <v>936.4394666666666</v>
      </c>
      <c r="BO410" s="7"/>
      <c r="BP410" s="7"/>
      <c r="BQ410" s="6">
        <v>328.96</v>
      </c>
      <c r="BR410" s="7"/>
      <c r="BS410" s="7"/>
      <c r="BT410" s="7"/>
      <c r="BU410" s="4" t="s">
        <v>891</v>
      </c>
      <c r="BV410" s="4"/>
      <c r="BW410" s="4"/>
      <c r="BX410" s="4"/>
      <c r="BY410" s="4"/>
      <c r="BZ410" s="4"/>
      <c r="CA410" s="4"/>
      <c r="CB410" s="4"/>
      <c r="CC410" s="10">
        <f t="shared" si="21"/>
        <v>559.224945</v>
      </c>
      <c r="CE410" s="23">
        <f t="shared" si="22"/>
        <v>8805.794411666666</v>
      </c>
    </row>
    <row r="411" spans="1:83" ht="12.75">
      <c r="A411" s="4" t="s">
        <v>1100</v>
      </c>
      <c r="B411" s="4" t="s">
        <v>1025</v>
      </c>
      <c r="C411" s="4" t="s">
        <v>890</v>
      </c>
      <c r="D411" s="4" t="s">
        <v>361</v>
      </c>
      <c r="G411" s="4" t="s">
        <v>80</v>
      </c>
      <c r="H411" s="5" t="s">
        <v>1059</v>
      </c>
      <c r="I411" s="6">
        <v>34015.36</v>
      </c>
      <c r="J411" s="4" t="s">
        <v>1654</v>
      </c>
      <c r="K411" s="14">
        <v>654.28</v>
      </c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6">
        <v>-654</v>
      </c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6">
        <v>704.34</v>
      </c>
      <c r="BL411" s="4"/>
      <c r="BM411" s="4"/>
      <c r="BN411" s="24">
        <f t="shared" si="23"/>
        <v>83.80586666666667</v>
      </c>
      <c r="BO411" s="7"/>
      <c r="BP411" s="7"/>
      <c r="BQ411" s="6">
        <v>29.44</v>
      </c>
      <c r="BR411" s="7"/>
      <c r="BS411" s="7"/>
      <c r="BT411" s="7"/>
      <c r="BU411" s="4" t="s">
        <v>891</v>
      </c>
      <c r="BV411" s="4"/>
      <c r="BW411" s="4"/>
      <c r="BX411" s="4"/>
      <c r="BY411" s="4"/>
      <c r="BZ411" s="4"/>
      <c r="CA411" s="4"/>
      <c r="CB411" s="4"/>
      <c r="CC411" s="10">
        <f t="shared" si="21"/>
        <v>50.05242</v>
      </c>
      <c r="CE411" s="23">
        <f t="shared" si="22"/>
        <v>788.1382866666667</v>
      </c>
    </row>
    <row r="412" spans="1:83" ht="12.75">
      <c r="A412" s="4" t="s">
        <v>1101</v>
      </c>
      <c r="B412" s="4" t="s">
        <v>1025</v>
      </c>
      <c r="C412" s="4" t="s">
        <v>890</v>
      </c>
      <c r="D412" s="4" t="s">
        <v>723</v>
      </c>
      <c r="G412" s="4" t="s">
        <v>80</v>
      </c>
      <c r="H412" s="5" t="s">
        <v>1059</v>
      </c>
      <c r="I412" s="6">
        <v>34015.36</v>
      </c>
      <c r="J412" s="4" t="s">
        <v>1654</v>
      </c>
      <c r="K412" s="14">
        <v>6247.1</v>
      </c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6">
        <v>-490.5</v>
      </c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6">
        <v>6724.98</v>
      </c>
      <c r="BL412" s="4"/>
      <c r="BM412" s="4"/>
      <c r="BN412" s="24">
        <f t="shared" si="23"/>
        <v>800.2264666666667</v>
      </c>
      <c r="BO412" s="7"/>
      <c r="BP412" s="7"/>
      <c r="BQ412" s="6">
        <v>281.11</v>
      </c>
      <c r="BR412" s="7"/>
      <c r="BS412" s="7"/>
      <c r="BT412" s="7"/>
      <c r="BU412" s="4"/>
      <c r="BV412" s="4"/>
      <c r="BW412" s="4"/>
      <c r="BX412" s="4"/>
      <c r="BY412" s="4"/>
      <c r="BZ412" s="4"/>
      <c r="CA412" s="4"/>
      <c r="CB412" s="4"/>
      <c r="CC412" s="10">
        <f t="shared" si="21"/>
        <v>477.90315000000004</v>
      </c>
      <c r="CE412" s="23">
        <f t="shared" si="22"/>
        <v>7525.229616666667</v>
      </c>
    </row>
    <row r="413" spans="1:83" ht="12.75">
      <c r="A413" s="4" t="s">
        <v>1102</v>
      </c>
      <c r="B413" s="4" t="s">
        <v>1025</v>
      </c>
      <c r="C413" s="4" t="s">
        <v>890</v>
      </c>
      <c r="D413" s="4" t="s">
        <v>361</v>
      </c>
      <c r="G413" s="4" t="s">
        <v>80</v>
      </c>
      <c r="H413" s="5" t="s">
        <v>1059</v>
      </c>
      <c r="I413" s="6">
        <v>34015.36</v>
      </c>
      <c r="J413" s="4" t="s">
        <v>1654</v>
      </c>
      <c r="K413" s="14">
        <v>605.23</v>
      </c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6">
        <v>-703.05</v>
      </c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6">
        <v>651.53</v>
      </c>
      <c r="BL413" s="4"/>
      <c r="BM413" s="4"/>
      <c r="BN413" s="24">
        <f t="shared" si="23"/>
        <v>77.5432</v>
      </c>
      <c r="BO413" s="7"/>
      <c r="BP413" s="7"/>
      <c r="BQ413" s="6">
        <v>27.24</v>
      </c>
      <c r="BR413" s="7"/>
      <c r="BS413" s="7"/>
      <c r="BT413" s="7"/>
      <c r="BU413" s="4" t="s">
        <v>891</v>
      </c>
      <c r="BV413" s="4"/>
      <c r="BW413" s="4"/>
      <c r="BX413" s="4"/>
      <c r="BY413" s="4"/>
      <c r="BZ413" s="4"/>
      <c r="CA413" s="4"/>
      <c r="CB413" s="4"/>
      <c r="CC413" s="10">
        <f t="shared" si="21"/>
        <v>46.300095</v>
      </c>
      <c r="CE413" s="23">
        <f t="shared" si="22"/>
        <v>729.0732949999999</v>
      </c>
    </row>
    <row r="414" spans="1:83" ht="12.75">
      <c r="A414" s="4" t="s">
        <v>1103</v>
      </c>
      <c r="B414" s="4" t="s">
        <v>1025</v>
      </c>
      <c r="C414" s="4" t="s">
        <v>890</v>
      </c>
      <c r="D414" s="4" t="s">
        <v>1104</v>
      </c>
      <c r="G414" s="4" t="s">
        <v>80</v>
      </c>
      <c r="H414" s="5" t="s">
        <v>1063</v>
      </c>
      <c r="I414" s="6">
        <v>42330.21</v>
      </c>
      <c r="J414" s="4" t="s">
        <v>1654</v>
      </c>
      <c r="K414" s="14">
        <v>34918.15</v>
      </c>
      <c r="L414" s="6">
        <v>3256.5</v>
      </c>
      <c r="M414" s="6">
        <v>9104.09</v>
      </c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6">
        <v>162.8</v>
      </c>
      <c r="BH414" s="7"/>
      <c r="BI414" s="7"/>
      <c r="BJ414" s="6">
        <v>1709.4</v>
      </c>
      <c r="BK414" s="6">
        <v>37516.03</v>
      </c>
      <c r="BL414" s="4"/>
      <c r="BM414" s="4"/>
      <c r="BN414" s="24">
        <f t="shared" si="23"/>
        <v>4350.1906</v>
      </c>
      <c r="BO414" s="7"/>
      <c r="BP414" s="7"/>
      <c r="BQ414" s="6">
        <v>1528.17</v>
      </c>
      <c r="BR414" s="7"/>
      <c r="BS414" s="7"/>
      <c r="BT414" s="7"/>
      <c r="BU414" s="4" t="s">
        <v>891</v>
      </c>
      <c r="BV414" s="4"/>
      <c r="BW414" s="4"/>
      <c r="BX414" s="4"/>
      <c r="BY414" s="4"/>
      <c r="BZ414" s="4"/>
      <c r="CA414" s="4"/>
      <c r="CB414" s="4"/>
      <c r="CC414" s="10">
        <f t="shared" si="21"/>
        <v>2671.238475</v>
      </c>
      <c r="CE414" s="23">
        <f t="shared" si="22"/>
        <v>45196.079075</v>
      </c>
    </row>
    <row r="415" spans="1:83" ht="12.75">
      <c r="A415" s="4" t="s">
        <v>1105</v>
      </c>
      <c r="B415" s="4" t="s">
        <v>1025</v>
      </c>
      <c r="C415" s="4" t="s">
        <v>890</v>
      </c>
      <c r="D415" s="4" t="s">
        <v>889</v>
      </c>
      <c r="G415" s="4" t="s">
        <v>80</v>
      </c>
      <c r="H415" s="5" t="s">
        <v>1026</v>
      </c>
      <c r="I415" s="6">
        <v>36283.06</v>
      </c>
      <c r="J415" s="4" t="s">
        <v>1654</v>
      </c>
      <c r="K415" s="14">
        <v>33262.94</v>
      </c>
      <c r="L415" s="7"/>
      <c r="M415" s="6">
        <v>6009.85</v>
      </c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6">
        <v>625</v>
      </c>
      <c r="AB415" s="6">
        <v>637.5</v>
      </c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6">
        <v>-409.84</v>
      </c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6">
        <v>270.32</v>
      </c>
      <c r="BH415" s="7"/>
      <c r="BI415" s="7"/>
      <c r="BJ415" s="6">
        <v>699.78</v>
      </c>
      <c r="BK415" s="6">
        <v>35731.93</v>
      </c>
      <c r="BL415" s="4"/>
      <c r="BM415" s="4"/>
      <c r="BN415" s="24">
        <f t="shared" si="23"/>
        <v>4134.498666666666</v>
      </c>
      <c r="BO415" s="7"/>
      <c r="BP415" s="7"/>
      <c r="BQ415" s="6">
        <v>1452.4</v>
      </c>
      <c r="BR415" s="7"/>
      <c r="BS415" s="7"/>
      <c r="BT415" s="7"/>
      <c r="BU415" s="4" t="s">
        <v>891</v>
      </c>
      <c r="BV415" s="4"/>
      <c r="BW415" s="4"/>
      <c r="BX415" s="4"/>
      <c r="BY415" s="4"/>
      <c r="BZ415" s="4"/>
      <c r="CA415" s="4"/>
      <c r="CB415" s="4"/>
      <c r="CC415" s="10">
        <f t="shared" si="21"/>
        <v>2544.6149100000002</v>
      </c>
      <c r="CE415" s="23">
        <f t="shared" si="22"/>
        <v>39942.05357666667</v>
      </c>
    </row>
    <row r="416" spans="1:83" ht="12.75">
      <c r="A416" s="4" t="s">
        <v>1106</v>
      </c>
      <c r="B416" s="4" t="s">
        <v>1025</v>
      </c>
      <c r="C416" s="4" t="s">
        <v>890</v>
      </c>
      <c r="D416" s="4" t="s">
        <v>1107</v>
      </c>
      <c r="G416" s="4" t="s">
        <v>80</v>
      </c>
      <c r="H416" s="5" t="s">
        <v>1037</v>
      </c>
      <c r="I416" s="6">
        <v>46109.71</v>
      </c>
      <c r="J416" s="4" t="s">
        <v>1654</v>
      </c>
      <c r="K416" s="14">
        <v>33886.52</v>
      </c>
      <c r="L416" s="6">
        <v>10574.9</v>
      </c>
      <c r="M416" s="6">
        <v>4838.05</v>
      </c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6">
        <v>420</v>
      </c>
      <c r="Z416" s="7"/>
      <c r="AA416" s="6">
        <v>525</v>
      </c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6">
        <v>354.72</v>
      </c>
      <c r="BH416" s="7"/>
      <c r="BI416" s="7"/>
      <c r="BJ416" s="7"/>
      <c r="BK416" s="6">
        <v>36171.47</v>
      </c>
      <c r="BL416" s="4"/>
      <c r="BM416" s="4"/>
      <c r="BN416" s="24">
        <f>(BO416/0.045)*0.1281</f>
        <v>3689.4792666666663</v>
      </c>
      <c r="BO416" s="6">
        <v>1296.07</v>
      </c>
      <c r="BP416" s="7"/>
      <c r="BQ416" s="7"/>
      <c r="BR416" s="7"/>
      <c r="BS416" s="7"/>
      <c r="BT416" s="7"/>
      <c r="BU416" s="4"/>
      <c r="BV416" s="4"/>
      <c r="BW416" s="4"/>
      <c r="BX416" s="4"/>
      <c r="BY416" s="4"/>
      <c r="BZ416" s="4"/>
      <c r="CA416" s="4"/>
      <c r="CB416" s="4"/>
      <c r="CC416" s="10">
        <f t="shared" si="21"/>
        <v>2592.3187799999996</v>
      </c>
      <c r="CE416" s="23">
        <f t="shared" si="22"/>
        <v>50743.21804666667</v>
      </c>
    </row>
    <row r="417" spans="1:80" ht="12.75">
      <c r="A417" s="4"/>
      <c r="B417" s="4"/>
      <c r="C417" s="4"/>
      <c r="D417" s="4"/>
      <c r="G417" s="4"/>
      <c r="H417" s="5"/>
      <c r="I417" s="6"/>
      <c r="J417" s="4"/>
      <c r="K417" s="14"/>
      <c r="L417" s="6"/>
      <c r="M417" s="6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6"/>
      <c r="Z417" s="7"/>
      <c r="AA417" s="6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6"/>
      <c r="BH417" s="7"/>
      <c r="BI417" s="7"/>
      <c r="BJ417" s="7"/>
      <c r="BK417" s="6"/>
      <c r="BL417" s="4"/>
      <c r="BM417" s="4"/>
      <c r="BN417" s="24"/>
      <c r="BO417" s="6"/>
      <c r="BP417" s="7"/>
      <c r="BQ417" s="7"/>
      <c r="BR417" s="7"/>
      <c r="BS417" s="7"/>
      <c r="BT417" s="7"/>
      <c r="BU417" s="4"/>
      <c r="BV417" s="4"/>
      <c r="BW417" s="4"/>
      <c r="BX417" s="4"/>
      <c r="BY417" s="4"/>
      <c r="BZ417" s="4"/>
      <c r="CA417" s="4"/>
      <c r="CB417" s="4"/>
    </row>
    <row r="418" spans="1:83" ht="12.75">
      <c r="A418" s="4" t="s">
        <v>1108</v>
      </c>
      <c r="B418" s="4" t="s">
        <v>1110</v>
      </c>
      <c r="C418" s="4" t="s">
        <v>1111</v>
      </c>
      <c r="D418" s="4" t="s">
        <v>1109</v>
      </c>
      <c r="G418" s="4" t="s">
        <v>69</v>
      </c>
      <c r="H418" s="5" t="s">
        <v>1112</v>
      </c>
      <c r="I418" s="6">
        <v>42016</v>
      </c>
      <c r="J418" s="4" t="s">
        <v>1654</v>
      </c>
      <c r="K418" s="14">
        <v>10039.29</v>
      </c>
      <c r="L418" s="6">
        <v>317.16</v>
      </c>
      <c r="M418" s="6">
        <v>85.28</v>
      </c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6">
        <v>10796.83</v>
      </c>
      <c r="BL418" s="4"/>
      <c r="BM418" s="4"/>
      <c r="BN418" s="24">
        <f>(BQ418/0.045)*0.1281</f>
        <v>1268.5031333333334</v>
      </c>
      <c r="BO418" s="7"/>
      <c r="BP418" s="7"/>
      <c r="BQ418" s="6">
        <v>445.61</v>
      </c>
      <c r="BR418" s="7"/>
      <c r="BS418" s="7"/>
      <c r="BT418" s="7"/>
      <c r="BU418" s="4"/>
      <c r="BV418" s="4"/>
      <c r="BW418" s="4"/>
      <c r="BX418" s="4"/>
      <c r="BY418" s="4"/>
      <c r="BZ418" s="4"/>
      <c r="CA418" s="4"/>
      <c r="CB418" s="4" t="s">
        <v>1113</v>
      </c>
      <c r="CC418" s="10">
        <f t="shared" si="21"/>
        <v>768.0056850000001</v>
      </c>
      <c r="CE418" s="23">
        <f t="shared" si="22"/>
        <v>12392.958818333334</v>
      </c>
    </row>
    <row r="419" spans="1:83" ht="12.75">
      <c r="A419" s="4" t="s">
        <v>1114</v>
      </c>
      <c r="B419" s="4" t="s">
        <v>1110</v>
      </c>
      <c r="C419" s="4" t="s">
        <v>1116</v>
      </c>
      <c r="D419" s="4" t="s">
        <v>1115</v>
      </c>
      <c r="G419" s="4" t="s">
        <v>69</v>
      </c>
      <c r="H419" s="5" t="s">
        <v>1117</v>
      </c>
      <c r="I419" s="6">
        <v>40060.8</v>
      </c>
      <c r="J419" s="4" t="s">
        <v>1654</v>
      </c>
      <c r="K419" s="14">
        <v>37567.55</v>
      </c>
      <c r="L419" s="6">
        <v>5636.16</v>
      </c>
      <c r="M419" s="6">
        <v>6.75</v>
      </c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6">
        <v>40292.63</v>
      </c>
      <c r="BL419" s="4"/>
      <c r="BM419" s="4"/>
      <c r="BN419" s="24">
        <f>(BO419/0.045)*0.1281</f>
        <v>4563.320533333333</v>
      </c>
      <c r="BO419" s="6">
        <v>1603.04</v>
      </c>
      <c r="BP419" s="7"/>
      <c r="BQ419" s="7"/>
      <c r="BR419" s="7"/>
      <c r="BS419" s="7"/>
      <c r="BT419" s="7"/>
      <c r="BU419" s="4"/>
      <c r="BV419" s="4"/>
      <c r="BW419" s="4"/>
      <c r="BX419" s="4"/>
      <c r="BY419" s="4"/>
      <c r="BZ419" s="4"/>
      <c r="CA419" s="4"/>
      <c r="CB419" s="4" t="s">
        <v>1113</v>
      </c>
      <c r="CC419" s="10">
        <f t="shared" si="21"/>
        <v>2873.917575</v>
      </c>
      <c r="CE419" s="23">
        <f t="shared" si="22"/>
        <v>50640.94810833334</v>
      </c>
    </row>
    <row r="420" spans="1:83" ht="12.75">
      <c r="A420" s="4" t="s">
        <v>1118</v>
      </c>
      <c r="B420" s="4" t="s">
        <v>1110</v>
      </c>
      <c r="C420" s="4" t="s">
        <v>1120</v>
      </c>
      <c r="D420" s="4" t="s">
        <v>1119</v>
      </c>
      <c r="G420" s="4" t="s">
        <v>69</v>
      </c>
      <c r="H420" s="5" t="s">
        <v>1121</v>
      </c>
      <c r="I420" s="6">
        <v>37710.4</v>
      </c>
      <c r="J420" s="4" t="s">
        <v>1654</v>
      </c>
      <c r="K420" s="14">
        <v>35429.84</v>
      </c>
      <c r="L420" s="6">
        <v>9679.2</v>
      </c>
      <c r="M420" s="6">
        <v>278.52</v>
      </c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6">
        <v>37805.05</v>
      </c>
      <c r="BL420" s="4"/>
      <c r="BM420" s="4"/>
      <c r="BN420" s="24">
        <f>(BO420/0.045)*0.1281</f>
        <v>3977.7612</v>
      </c>
      <c r="BO420" s="6">
        <v>1397.34</v>
      </c>
      <c r="BP420" s="7"/>
      <c r="BQ420" s="7"/>
      <c r="BR420" s="7"/>
      <c r="BS420" s="7"/>
      <c r="BT420" s="7"/>
      <c r="BU420" s="4"/>
      <c r="BV420" s="4"/>
      <c r="BW420" s="4"/>
      <c r="BX420" s="4"/>
      <c r="BY420" s="4"/>
      <c r="BZ420" s="4"/>
      <c r="CA420" s="4"/>
      <c r="CB420" s="4" t="s">
        <v>1113</v>
      </c>
      <c r="CC420" s="10">
        <f t="shared" si="21"/>
        <v>2710.3827599999995</v>
      </c>
      <c r="CE420" s="23">
        <f t="shared" si="22"/>
        <v>51797.183959999995</v>
      </c>
    </row>
    <row r="421" spans="1:83" ht="12.75">
      <c r="A421" s="4" t="s">
        <v>1122</v>
      </c>
      <c r="B421" s="4" t="s">
        <v>1110</v>
      </c>
      <c r="C421" s="4" t="s">
        <v>1678</v>
      </c>
      <c r="D421" s="4" t="s">
        <v>1123</v>
      </c>
      <c r="G421" s="4" t="s">
        <v>80</v>
      </c>
      <c r="H421" s="5" t="s">
        <v>1124</v>
      </c>
      <c r="I421" s="6">
        <v>84000</v>
      </c>
      <c r="J421" s="4" t="s">
        <v>1654</v>
      </c>
      <c r="K421" s="14">
        <v>79067.24</v>
      </c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6">
        <v>85115.87</v>
      </c>
      <c r="BL421" s="4"/>
      <c r="BM421" s="4"/>
      <c r="BN421" s="24">
        <f>(BQ421/0.045)*0.1281</f>
        <v>10128.326133333334</v>
      </c>
      <c r="BO421" s="7"/>
      <c r="BP421" s="7"/>
      <c r="BQ421" s="6">
        <v>3557.96</v>
      </c>
      <c r="BR421" s="7"/>
      <c r="BS421" s="7"/>
      <c r="BT421" s="7"/>
      <c r="BU421" s="4"/>
      <c r="BV421" s="4"/>
      <c r="BW421" s="4"/>
      <c r="BX421" s="4"/>
      <c r="BY421" s="4"/>
      <c r="BZ421" s="4"/>
      <c r="CA421" s="4"/>
      <c r="CB421" s="4"/>
      <c r="CC421" s="10">
        <f t="shared" si="21"/>
        <v>6048.64386</v>
      </c>
      <c r="CE421" s="23">
        <f t="shared" si="22"/>
        <v>95244.20999333334</v>
      </c>
    </row>
    <row r="422" spans="1:83" ht="12.75">
      <c r="A422" s="4" t="s">
        <v>1125</v>
      </c>
      <c r="B422" s="4" t="s">
        <v>1110</v>
      </c>
      <c r="C422" s="4" t="s">
        <v>1111</v>
      </c>
      <c r="D422" s="4" t="s">
        <v>758</v>
      </c>
      <c r="G422" s="4" t="s">
        <v>69</v>
      </c>
      <c r="H422" s="5" t="s">
        <v>1112</v>
      </c>
      <c r="I422" s="6">
        <v>42016</v>
      </c>
      <c r="J422" s="4" t="s">
        <v>1654</v>
      </c>
      <c r="K422" s="14">
        <v>35370.7</v>
      </c>
      <c r="L422" s="7"/>
      <c r="M422" s="6">
        <v>554.28</v>
      </c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6">
        <v>38076.48</v>
      </c>
      <c r="BL422" s="4"/>
      <c r="BM422" s="4"/>
      <c r="BN422" s="24">
        <f>(BO422/0.045)*0.1281</f>
        <v>4531.0108666666665</v>
      </c>
      <c r="BO422" s="6">
        <v>1591.69</v>
      </c>
      <c r="BP422" s="7"/>
      <c r="BQ422" s="7"/>
      <c r="BR422" s="7"/>
      <c r="BS422" s="7"/>
      <c r="BT422" s="7"/>
      <c r="BU422" s="4"/>
      <c r="BV422" s="4"/>
      <c r="BW422" s="4"/>
      <c r="BX422" s="4"/>
      <c r="BY422" s="4"/>
      <c r="BZ422" s="4"/>
      <c r="CA422" s="4"/>
      <c r="CB422" s="4" t="s">
        <v>1113</v>
      </c>
      <c r="CC422" s="10">
        <f t="shared" si="21"/>
        <v>2705.85855</v>
      </c>
      <c r="CE422" s="23">
        <f t="shared" si="22"/>
        <v>42607.56941666666</v>
      </c>
    </row>
    <row r="423" spans="1:83" ht="12.75">
      <c r="A423" s="4" t="s">
        <v>1126</v>
      </c>
      <c r="B423" s="4" t="s">
        <v>1110</v>
      </c>
      <c r="C423" s="4" t="s">
        <v>1111</v>
      </c>
      <c r="D423" s="4" t="s">
        <v>89</v>
      </c>
      <c r="G423" s="4" t="s">
        <v>69</v>
      </c>
      <c r="H423" s="5" t="s">
        <v>1112</v>
      </c>
      <c r="I423" s="6">
        <v>42016</v>
      </c>
      <c r="J423" s="4" t="s">
        <v>1654</v>
      </c>
      <c r="K423" s="14">
        <v>42794.26</v>
      </c>
      <c r="L423" s="6">
        <v>3805.92</v>
      </c>
      <c r="M423" s="6">
        <v>2156.03</v>
      </c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6">
        <v>682.2</v>
      </c>
      <c r="AU423" s="7"/>
      <c r="AV423" s="7"/>
      <c r="AW423" s="7"/>
      <c r="AX423" s="7"/>
      <c r="AY423" s="7"/>
      <c r="AZ423" s="7"/>
      <c r="BA423" s="7"/>
      <c r="BB423" s="6">
        <v>440</v>
      </c>
      <c r="BC423" s="7"/>
      <c r="BD423" s="7"/>
      <c r="BE423" s="7"/>
      <c r="BF423" s="7"/>
      <c r="BG423" s="7"/>
      <c r="BH423" s="7"/>
      <c r="BI423" s="7"/>
      <c r="BJ423" s="7"/>
      <c r="BK423" s="6">
        <v>45947.69</v>
      </c>
      <c r="BL423" s="4"/>
      <c r="BM423" s="4"/>
      <c r="BN423" s="24">
        <f>(BQ423/0.045)*0.1281</f>
        <v>5280.481266666667</v>
      </c>
      <c r="BO423" s="7"/>
      <c r="BP423" s="7"/>
      <c r="BQ423" s="6">
        <v>1854.97</v>
      </c>
      <c r="BR423" s="7"/>
      <c r="BS423" s="7"/>
      <c r="BT423" s="7"/>
      <c r="BU423" s="4"/>
      <c r="BV423" s="4"/>
      <c r="BW423" s="4"/>
      <c r="BX423" s="4"/>
      <c r="BY423" s="4"/>
      <c r="BZ423" s="4"/>
      <c r="CA423" s="4"/>
      <c r="CB423" s="4" t="s">
        <v>1113</v>
      </c>
      <c r="CC423" s="10">
        <f t="shared" si="21"/>
        <v>3273.76089</v>
      </c>
      <c r="CE423" s="23">
        <f t="shared" si="22"/>
        <v>55154.42215666667</v>
      </c>
    </row>
    <row r="424" spans="1:83" ht="12.75">
      <c r="A424" s="4" t="s">
        <v>1127</v>
      </c>
      <c r="B424" s="4" t="s">
        <v>1110</v>
      </c>
      <c r="C424" s="4" t="s">
        <v>1128</v>
      </c>
      <c r="D424" s="4" t="s">
        <v>495</v>
      </c>
      <c r="G424" s="4" t="s">
        <v>69</v>
      </c>
      <c r="H424" s="5" t="s">
        <v>1121</v>
      </c>
      <c r="I424" s="6">
        <v>37710.4</v>
      </c>
      <c r="J424" s="4" t="s">
        <v>1654</v>
      </c>
      <c r="K424" s="14">
        <v>28893.06</v>
      </c>
      <c r="L424" s="6">
        <v>9360.16</v>
      </c>
      <c r="M424" s="6">
        <v>215.22</v>
      </c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6">
        <v>219.44</v>
      </c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6">
        <v>30720.01</v>
      </c>
      <c r="BL424" s="4"/>
      <c r="BM424" s="4"/>
      <c r="BN424" s="24">
        <f>(BQ424/0.045)*0.1281</f>
        <v>3059.141866666667</v>
      </c>
      <c r="BO424" s="7"/>
      <c r="BP424" s="7"/>
      <c r="BQ424" s="6">
        <v>1074.64</v>
      </c>
      <c r="BR424" s="7"/>
      <c r="BS424" s="7"/>
      <c r="BT424" s="7"/>
      <c r="BU424" s="4"/>
      <c r="BV424" s="4"/>
      <c r="BW424" s="4"/>
      <c r="BX424" s="4"/>
      <c r="BY424" s="4"/>
      <c r="BZ424" s="4"/>
      <c r="CA424" s="4"/>
      <c r="CB424" s="4" t="s">
        <v>1113</v>
      </c>
      <c r="CC424" s="10">
        <f t="shared" si="21"/>
        <v>2210.31909</v>
      </c>
      <c r="CE424" s="23">
        <f t="shared" si="22"/>
        <v>43522.68095666666</v>
      </c>
    </row>
    <row r="425" spans="1:83" ht="12.75">
      <c r="A425" s="4" t="s">
        <v>1129</v>
      </c>
      <c r="B425" s="4" t="s">
        <v>1110</v>
      </c>
      <c r="C425" s="4" t="s">
        <v>1120</v>
      </c>
      <c r="D425" s="4" t="s">
        <v>1130</v>
      </c>
      <c r="G425" s="4" t="s">
        <v>69</v>
      </c>
      <c r="H425" s="5" t="s">
        <v>1112</v>
      </c>
      <c r="I425" s="6">
        <v>42016</v>
      </c>
      <c r="J425" s="4" t="s">
        <v>1654</v>
      </c>
      <c r="K425" s="14">
        <v>41061.4</v>
      </c>
      <c r="L425" s="6">
        <v>11823.36</v>
      </c>
      <c r="M425" s="6">
        <v>1393.77</v>
      </c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6">
        <v>151.6</v>
      </c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6">
        <v>43846.25</v>
      </c>
      <c r="BL425" s="4"/>
      <c r="BM425" s="4"/>
      <c r="BN425" s="24">
        <f>(BO425/0.045)*0.1281</f>
        <v>4663.409333333333</v>
      </c>
      <c r="BO425" s="6">
        <v>1638.2</v>
      </c>
      <c r="BP425" s="7"/>
      <c r="BQ425" s="7"/>
      <c r="BR425" s="7"/>
      <c r="BS425" s="7"/>
      <c r="BT425" s="7"/>
      <c r="BU425" s="4"/>
      <c r="BV425" s="4"/>
      <c r="BW425" s="4"/>
      <c r="BX425" s="4"/>
      <c r="BY425" s="4"/>
      <c r="BZ425" s="4"/>
      <c r="CA425" s="4"/>
      <c r="CB425" s="4" t="s">
        <v>1113</v>
      </c>
      <c r="CC425" s="10">
        <f t="shared" si="21"/>
        <v>3141.1971</v>
      </c>
      <c r="CE425" s="23">
        <f t="shared" si="22"/>
        <v>60689.366433333336</v>
      </c>
    </row>
    <row r="426" spans="1:83" ht="12.75">
      <c r="A426" s="4" t="s">
        <v>1131</v>
      </c>
      <c r="B426" s="4" t="s">
        <v>1110</v>
      </c>
      <c r="C426" s="4" t="s">
        <v>1133</v>
      </c>
      <c r="D426" s="4" t="s">
        <v>1132</v>
      </c>
      <c r="G426" s="4" t="s">
        <v>69</v>
      </c>
      <c r="H426" s="5" t="s">
        <v>1134</v>
      </c>
      <c r="I426" s="6">
        <v>48297.6</v>
      </c>
      <c r="J426" s="4" t="s">
        <v>1654</v>
      </c>
      <c r="K426" s="14">
        <v>49627.45</v>
      </c>
      <c r="L426" s="6">
        <v>11823.36</v>
      </c>
      <c r="M426" s="6">
        <v>733.25</v>
      </c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6">
        <v>53067.66</v>
      </c>
      <c r="BL426" s="4"/>
      <c r="BM426" s="4"/>
      <c r="BN426" s="24">
        <f>(BO426/0.045)*0.1281</f>
        <v>5760.713933333333</v>
      </c>
      <c r="BO426" s="6">
        <v>2023.67</v>
      </c>
      <c r="BP426" s="7"/>
      <c r="BQ426" s="7"/>
      <c r="BR426" s="7"/>
      <c r="BS426" s="7"/>
      <c r="BT426" s="7"/>
      <c r="BU426" s="4"/>
      <c r="BV426" s="4"/>
      <c r="BW426" s="4"/>
      <c r="BX426" s="4"/>
      <c r="BY426" s="4"/>
      <c r="BZ426" s="4"/>
      <c r="CA426" s="4"/>
      <c r="CB426" s="4" t="s">
        <v>1113</v>
      </c>
      <c r="CC426" s="10">
        <f t="shared" si="21"/>
        <v>3796.4999249999996</v>
      </c>
      <c r="CE426" s="23">
        <f t="shared" si="22"/>
        <v>71008.02385833333</v>
      </c>
    </row>
    <row r="427" spans="1:83" ht="12.75">
      <c r="A427" s="4" t="s">
        <v>1135</v>
      </c>
      <c r="B427" s="4" t="s">
        <v>1110</v>
      </c>
      <c r="C427" s="4" t="s">
        <v>1136</v>
      </c>
      <c r="D427" s="4" t="s">
        <v>1004</v>
      </c>
      <c r="G427" s="4" t="s">
        <v>69</v>
      </c>
      <c r="H427" s="5" t="s">
        <v>1137</v>
      </c>
      <c r="I427" s="6">
        <v>50564.8</v>
      </c>
      <c r="J427" s="4" t="s">
        <v>1654</v>
      </c>
      <c r="K427" s="14">
        <v>53937.77</v>
      </c>
      <c r="L427" s="6">
        <v>9679.2</v>
      </c>
      <c r="M427" s="6">
        <v>2768.02</v>
      </c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6">
        <v>1633.44</v>
      </c>
      <c r="AU427" s="7"/>
      <c r="AV427" s="7"/>
      <c r="AW427" s="7"/>
      <c r="AX427" s="7"/>
      <c r="AY427" s="7"/>
      <c r="AZ427" s="7"/>
      <c r="BA427" s="7"/>
      <c r="BB427" s="6">
        <v>2420</v>
      </c>
      <c r="BC427" s="7"/>
      <c r="BD427" s="7"/>
      <c r="BE427" s="7"/>
      <c r="BF427" s="7"/>
      <c r="BG427" s="7"/>
      <c r="BH427" s="7"/>
      <c r="BI427" s="7"/>
      <c r="BJ427" s="7"/>
      <c r="BK427" s="6">
        <v>57752.06</v>
      </c>
      <c r="BL427" s="4"/>
      <c r="BM427" s="4"/>
      <c r="BN427" s="24">
        <f>(BO427/0.045)*0.1281</f>
        <v>6387.094466666666</v>
      </c>
      <c r="BO427" s="6">
        <v>2243.71</v>
      </c>
      <c r="BP427" s="7"/>
      <c r="BQ427" s="7"/>
      <c r="BR427" s="7"/>
      <c r="BS427" s="7"/>
      <c r="BT427" s="7"/>
      <c r="BU427" s="4"/>
      <c r="BV427" s="4"/>
      <c r="BW427" s="4"/>
      <c r="BX427" s="4"/>
      <c r="BY427" s="4"/>
      <c r="BZ427" s="4"/>
      <c r="CA427" s="4"/>
      <c r="CB427" s="4" t="s">
        <v>1113</v>
      </c>
      <c r="CC427" s="10">
        <f t="shared" si="21"/>
        <v>4126.239404999999</v>
      </c>
      <c r="CE427" s="23">
        <f t="shared" si="22"/>
        <v>74130.30387166666</v>
      </c>
    </row>
    <row r="428" spans="1:83" ht="12.75">
      <c r="A428" s="4" t="s">
        <v>1138</v>
      </c>
      <c r="B428" s="4" t="s">
        <v>1110</v>
      </c>
      <c r="C428" s="4" t="s">
        <v>1120</v>
      </c>
      <c r="D428" s="4" t="s">
        <v>1139</v>
      </c>
      <c r="G428" s="4" t="s">
        <v>69</v>
      </c>
      <c r="H428" s="5" t="s">
        <v>1121</v>
      </c>
      <c r="I428" s="6">
        <v>37710.4</v>
      </c>
      <c r="J428" s="4" t="s">
        <v>1654</v>
      </c>
      <c r="K428" s="14">
        <v>35942.15</v>
      </c>
      <c r="L428" s="6">
        <v>5636.16</v>
      </c>
      <c r="M428" s="6">
        <v>227.88</v>
      </c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6">
        <v>135.04</v>
      </c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6">
        <v>38501.5</v>
      </c>
      <c r="BL428" s="4"/>
      <c r="BM428" s="4"/>
      <c r="BN428" s="24">
        <f>(BO428/0.045)*0.1281</f>
        <v>4285.8844</v>
      </c>
      <c r="BO428" s="6">
        <v>1505.58</v>
      </c>
      <c r="BP428" s="7"/>
      <c r="BQ428" s="7"/>
      <c r="BR428" s="7"/>
      <c r="BS428" s="7"/>
      <c r="BT428" s="7"/>
      <c r="BU428" s="4"/>
      <c r="BV428" s="4"/>
      <c r="BW428" s="4"/>
      <c r="BX428" s="4"/>
      <c r="BY428" s="4"/>
      <c r="BZ428" s="4"/>
      <c r="CA428" s="4"/>
      <c r="CB428" s="4" t="s">
        <v>1113</v>
      </c>
      <c r="CC428" s="10">
        <f t="shared" si="21"/>
        <v>2749.574475</v>
      </c>
      <c r="CE428" s="23">
        <f t="shared" si="22"/>
        <v>48613.768875</v>
      </c>
    </row>
    <row r="429" spans="1:83" ht="12.75">
      <c r="A429" s="4" t="s">
        <v>1142</v>
      </c>
      <c r="B429" s="4" t="s">
        <v>1110</v>
      </c>
      <c r="C429" s="4" t="s">
        <v>1133</v>
      </c>
      <c r="D429" s="4" t="s">
        <v>883</v>
      </c>
      <c r="G429" s="4" t="s">
        <v>69</v>
      </c>
      <c r="H429" s="5" t="s">
        <v>1141</v>
      </c>
      <c r="I429" s="6">
        <v>45697.6</v>
      </c>
      <c r="J429" s="4" t="s">
        <v>1654</v>
      </c>
      <c r="K429" s="14">
        <v>24924.96</v>
      </c>
      <c r="L429" s="6">
        <v>6404.32</v>
      </c>
      <c r="M429" s="6">
        <v>214.2</v>
      </c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6">
        <v>26668.37</v>
      </c>
      <c r="BL429" s="4"/>
      <c r="BM429" s="4"/>
      <c r="BN429" s="24">
        <f>(BQ429/0.045)*0.1281</f>
        <v>2919.399</v>
      </c>
      <c r="BO429" s="7"/>
      <c r="BP429" s="7"/>
      <c r="BQ429" s="6">
        <v>1025.55</v>
      </c>
      <c r="BR429" s="7"/>
      <c r="BS429" s="7"/>
      <c r="BT429" s="7"/>
      <c r="BU429" s="4"/>
      <c r="BV429" s="4"/>
      <c r="BW429" s="4"/>
      <c r="BX429" s="4"/>
      <c r="BY429" s="4"/>
      <c r="BZ429" s="4"/>
      <c r="CA429" s="4"/>
      <c r="CB429" s="4" t="s">
        <v>1113</v>
      </c>
      <c r="CC429" s="10">
        <f t="shared" si="21"/>
        <v>1906.7594399999998</v>
      </c>
      <c r="CE429" s="23">
        <f t="shared" si="22"/>
        <v>36155.43844</v>
      </c>
    </row>
    <row r="430" spans="1:80" ht="12.75">
      <c r="A430" s="4"/>
      <c r="B430" s="4"/>
      <c r="C430" s="4"/>
      <c r="D430" s="4"/>
      <c r="G430" s="4"/>
      <c r="H430" s="5"/>
      <c r="I430" s="6"/>
      <c r="J430" s="4"/>
      <c r="K430" s="14"/>
      <c r="L430" s="6"/>
      <c r="M430" s="6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6"/>
      <c r="BL430" s="4"/>
      <c r="BM430" s="4"/>
      <c r="BN430" s="24"/>
      <c r="BO430" s="7"/>
      <c r="BP430" s="7"/>
      <c r="BQ430" s="6"/>
      <c r="BR430" s="7"/>
      <c r="BS430" s="7"/>
      <c r="BT430" s="7"/>
      <c r="BU430" s="4"/>
      <c r="BV430" s="4"/>
      <c r="BW430" s="4"/>
      <c r="BX430" s="4"/>
      <c r="BY430" s="4"/>
      <c r="BZ430" s="4"/>
      <c r="CA430" s="4"/>
      <c r="CB430" s="4"/>
    </row>
    <row r="431" spans="1:83" ht="12.75">
      <c r="A431" s="4" t="s">
        <v>1143</v>
      </c>
      <c r="B431" s="4" t="s">
        <v>1144</v>
      </c>
      <c r="C431" s="4" t="s">
        <v>1145</v>
      </c>
      <c r="D431" s="4" t="s">
        <v>240</v>
      </c>
      <c r="G431" s="4" t="s">
        <v>80</v>
      </c>
      <c r="H431" s="5" t="s">
        <v>1146</v>
      </c>
      <c r="I431" s="6">
        <v>65833</v>
      </c>
      <c r="J431" s="4" t="s">
        <v>1654</v>
      </c>
      <c r="K431" s="14">
        <v>65336.96</v>
      </c>
      <c r="L431" s="6">
        <v>11823.36</v>
      </c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6">
        <v>69932.39</v>
      </c>
      <c r="BL431" s="4"/>
      <c r="BM431" s="4"/>
      <c r="BN431" s="24">
        <f>(BO431/0.045)*0.1281</f>
        <v>7695.422466666666</v>
      </c>
      <c r="BO431" s="6">
        <v>2703.31</v>
      </c>
      <c r="BP431" s="7"/>
      <c r="BQ431" s="7"/>
      <c r="BR431" s="7"/>
      <c r="BS431" s="7"/>
      <c r="BT431" s="7"/>
      <c r="BU431" s="4"/>
      <c r="BV431" s="4"/>
      <c r="BW431" s="4"/>
      <c r="BX431" s="4"/>
      <c r="BY431" s="4"/>
      <c r="BZ431" s="4"/>
      <c r="CA431" s="4"/>
      <c r="CB431" s="4"/>
      <c r="CC431" s="10">
        <f t="shared" si="21"/>
        <v>4998.27744</v>
      </c>
      <c r="CE431" s="23">
        <f t="shared" si="22"/>
        <v>89854.01990666668</v>
      </c>
    </row>
    <row r="432" spans="1:83" ht="12.75">
      <c r="A432" s="4" t="s">
        <v>1147</v>
      </c>
      <c r="B432" s="4" t="s">
        <v>1144</v>
      </c>
      <c r="C432" s="4" t="s">
        <v>1149</v>
      </c>
      <c r="D432" s="4" t="s">
        <v>1148</v>
      </c>
      <c r="G432" s="4" t="s">
        <v>80</v>
      </c>
      <c r="H432" s="5" t="s">
        <v>1150</v>
      </c>
      <c r="I432" s="6">
        <v>52500</v>
      </c>
      <c r="J432" s="4" t="s">
        <v>1654</v>
      </c>
      <c r="K432" s="14">
        <v>50864.4</v>
      </c>
      <c r="L432" s="6">
        <v>5636.16</v>
      </c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6">
        <v>54557.52</v>
      </c>
      <c r="BL432" s="4"/>
      <c r="BM432" s="4"/>
      <c r="BN432" s="24">
        <f>(BO432/0.045)*0.1281</f>
        <v>6184.468733333334</v>
      </c>
      <c r="BO432" s="6">
        <v>2172.53</v>
      </c>
      <c r="BP432" s="7"/>
      <c r="BQ432" s="7"/>
      <c r="BR432" s="7"/>
      <c r="BS432" s="7"/>
      <c r="BT432" s="7"/>
      <c r="BU432" s="4"/>
      <c r="BV432" s="4"/>
      <c r="BW432" s="4"/>
      <c r="BX432" s="4"/>
      <c r="BY432" s="4"/>
      <c r="BZ432" s="4"/>
      <c r="CA432" s="4"/>
      <c r="CB432" s="4"/>
      <c r="CC432" s="10">
        <f t="shared" si="21"/>
        <v>3891.1266</v>
      </c>
      <c r="CE432" s="23">
        <f t="shared" si="22"/>
        <v>66576.15533333333</v>
      </c>
    </row>
    <row r="433" spans="1:83" ht="12.75">
      <c r="A433" s="4" t="s">
        <v>1151</v>
      </c>
      <c r="B433" s="4" t="s">
        <v>1144</v>
      </c>
      <c r="C433" s="4" t="s">
        <v>1701</v>
      </c>
      <c r="D433" s="4" t="s">
        <v>1152</v>
      </c>
      <c r="G433" s="4" t="s">
        <v>80</v>
      </c>
      <c r="H433" s="5" t="s">
        <v>535</v>
      </c>
      <c r="I433" s="6">
        <v>54590</v>
      </c>
      <c r="J433" s="4" t="s">
        <v>1654</v>
      </c>
      <c r="K433" s="14">
        <v>54345.52</v>
      </c>
      <c r="L433" s="6">
        <v>5636.16</v>
      </c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6">
        <v>58336.12</v>
      </c>
      <c r="BL433" s="4"/>
      <c r="BM433" s="4"/>
      <c r="BN433" s="24">
        <f>(BQ433/0.045)*0.1281</f>
        <v>6682.037600000001</v>
      </c>
      <c r="BO433" s="7"/>
      <c r="BP433" s="7"/>
      <c r="BQ433" s="6">
        <v>2347.32</v>
      </c>
      <c r="BR433" s="7"/>
      <c r="BS433" s="7"/>
      <c r="BT433" s="7"/>
      <c r="BU433" s="4"/>
      <c r="BV433" s="4"/>
      <c r="BW433" s="4"/>
      <c r="BX433" s="4"/>
      <c r="BY433" s="4"/>
      <c r="BZ433" s="4"/>
      <c r="CA433" s="4"/>
      <c r="CB433" s="4"/>
      <c r="CC433" s="10">
        <f t="shared" si="21"/>
        <v>4157.43228</v>
      </c>
      <c r="CE433" s="23">
        <f t="shared" si="22"/>
        <v>70821.14987999998</v>
      </c>
    </row>
    <row r="434" spans="1:83" ht="12.75">
      <c r="A434" s="4" t="s">
        <v>1153</v>
      </c>
      <c r="B434" s="4" t="s">
        <v>1144</v>
      </c>
      <c r="C434" s="4" t="s">
        <v>1154</v>
      </c>
      <c r="D434" s="4" t="s">
        <v>733</v>
      </c>
      <c r="G434" s="4" t="s">
        <v>80</v>
      </c>
      <c r="H434" s="5" t="s">
        <v>1155</v>
      </c>
      <c r="I434" s="6">
        <v>64500</v>
      </c>
      <c r="J434" s="4" t="s">
        <v>1654</v>
      </c>
      <c r="K434" s="14">
        <v>51242.31</v>
      </c>
      <c r="L434" s="6">
        <v>8066</v>
      </c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6">
        <v>54949.58</v>
      </c>
      <c r="BL434" s="4"/>
      <c r="BM434" s="4"/>
      <c r="BN434" s="24">
        <f>(BQ434/0.045)*0.1281</f>
        <v>230.57999999999998</v>
      </c>
      <c r="BO434" s="6">
        <v>2099.72</v>
      </c>
      <c r="BP434" s="7"/>
      <c r="BQ434" s="6">
        <v>81</v>
      </c>
      <c r="BR434" s="7"/>
      <c r="BS434" s="7"/>
      <c r="BT434" s="7"/>
      <c r="BU434" s="4"/>
      <c r="BV434" s="4"/>
      <c r="BW434" s="4"/>
      <c r="BX434" s="4"/>
      <c r="BY434" s="4"/>
      <c r="BZ434" s="4"/>
      <c r="CA434" s="4"/>
      <c r="CB434" s="4"/>
      <c r="CC434" s="10">
        <f t="shared" si="21"/>
        <v>3920.0367149999997</v>
      </c>
      <c r="CE434" s="23">
        <f t="shared" si="22"/>
        <v>63458.926715</v>
      </c>
    </row>
    <row r="435" spans="1:83" ht="12.75">
      <c r="A435" s="4" t="s">
        <v>1156</v>
      </c>
      <c r="B435" s="4" t="s">
        <v>1144</v>
      </c>
      <c r="C435" s="4" t="s">
        <v>1158</v>
      </c>
      <c r="D435" s="4" t="s">
        <v>1157</v>
      </c>
      <c r="G435" s="4" t="s">
        <v>69</v>
      </c>
      <c r="H435" s="5" t="s">
        <v>1159</v>
      </c>
      <c r="I435" s="6">
        <v>51000</v>
      </c>
      <c r="J435" s="4" t="s">
        <v>1654</v>
      </c>
      <c r="K435" s="14">
        <v>50041.6</v>
      </c>
      <c r="L435" s="6">
        <v>5636.16</v>
      </c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6">
        <v>53697.59</v>
      </c>
      <c r="BL435" s="4"/>
      <c r="BM435" s="4"/>
      <c r="BN435" s="24">
        <f>(BQ435/0.045)*0.1281</f>
        <v>6121.7282</v>
      </c>
      <c r="BO435" s="7"/>
      <c r="BP435" s="7"/>
      <c r="BQ435" s="6">
        <v>2150.49</v>
      </c>
      <c r="BR435" s="7"/>
      <c r="BS435" s="7"/>
      <c r="BT435" s="7"/>
      <c r="BU435" s="4"/>
      <c r="BV435" s="4"/>
      <c r="BW435" s="4"/>
      <c r="BX435" s="4"/>
      <c r="BY435" s="4"/>
      <c r="BZ435" s="4"/>
      <c r="CA435" s="4"/>
      <c r="CB435" s="4"/>
      <c r="CC435" s="10">
        <f t="shared" si="21"/>
        <v>3828.1823999999997</v>
      </c>
      <c r="CE435" s="23">
        <f t="shared" si="22"/>
        <v>65627.6706</v>
      </c>
    </row>
    <row r="436" spans="1:83" ht="12.75">
      <c r="A436" s="4" t="s">
        <v>1160</v>
      </c>
      <c r="B436" s="4" t="s">
        <v>1144</v>
      </c>
      <c r="C436" s="4" t="s">
        <v>1162</v>
      </c>
      <c r="D436" s="4" t="s">
        <v>1161</v>
      </c>
      <c r="G436" s="4" t="s">
        <v>80</v>
      </c>
      <c r="H436" s="5" t="s">
        <v>1163</v>
      </c>
      <c r="I436" s="6">
        <v>82400</v>
      </c>
      <c r="J436" s="4" t="s">
        <v>1654</v>
      </c>
      <c r="K436" s="14">
        <v>81523.15</v>
      </c>
      <c r="L436" s="6">
        <v>5636.16</v>
      </c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6">
        <v>87587.55</v>
      </c>
      <c r="BL436" s="4"/>
      <c r="BM436" s="4"/>
      <c r="BN436" s="24">
        <f>(BO436/0.045)*0.1281</f>
        <v>10154.942466666667</v>
      </c>
      <c r="BO436" s="6">
        <v>3567.31</v>
      </c>
      <c r="BP436" s="7"/>
      <c r="BQ436" s="7"/>
      <c r="BR436" s="7"/>
      <c r="BS436" s="7"/>
      <c r="BT436" s="7"/>
      <c r="BU436" s="4"/>
      <c r="BV436" s="4"/>
      <c r="BW436" s="4"/>
      <c r="BX436" s="4"/>
      <c r="BY436" s="4"/>
      <c r="BZ436" s="4"/>
      <c r="CA436" s="4"/>
      <c r="CB436" s="4"/>
      <c r="CC436" s="10">
        <f t="shared" si="21"/>
        <v>6236.520974999999</v>
      </c>
      <c r="CE436" s="23">
        <f t="shared" si="22"/>
        <v>103550.77344166665</v>
      </c>
    </row>
    <row r="437" spans="1:83" ht="12.75" customHeight="1">
      <c r="A437" s="4" t="s">
        <v>1164</v>
      </c>
      <c r="B437" s="4" t="s">
        <v>1144</v>
      </c>
      <c r="C437" s="4" t="s">
        <v>1166</v>
      </c>
      <c r="D437" s="4" t="s">
        <v>1165</v>
      </c>
      <c r="G437" s="4" t="s">
        <v>80</v>
      </c>
      <c r="H437" s="5" t="s">
        <v>967</v>
      </c>
      <c r="I437" s="6">
        <v>56000</v>
      </c>
      <c r="J437" s="4" t="s">
        <v>1654</v>
      </c>
      <c r="K437" s="14">
        <v>56000.1</v>
      </c>
      <c r="L437" s="6">
        <v>8836.9</v>
      </c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6">
        <v>59995.59</v>
      </c>
      <c r="BL437" s="4"/>
      <c r="BM437" s="4"/>
      <c r="BN437" s="24">
        <f>(BQ437/0.045)*0.1281</f>
        <v>6690.691466666667</v>
      </c>
      <c r="BO437" s="7"/>
      <c r="BP437" s="7"/>
      <c r="BQ437" s="6">
        <v>2350.36</v>
      </c>
      <c r="BR437" s="7"/>
      <c r="BS437" s="7"/>
      <c r="BT437" s="7"/>
      <c r="BU437" s="4"/>
      <c r="BV437" s="4"/>
      <c r="BW437" s="4"/>
      <c r="BX437" s="4"/>
      <c r="BY437" s="4"/>
      <c r="BZ437" s="4"/>
      <c r="CA437" s="4"/>
      <c r="CB437" s="4"/>
      <c r="CC437" s="10">
        <f t="shared" si="21"/>
        <v>4284.00765</v>
      </c>
      <c r="CE437" s="23">
        <f t="shared" si="22"/>
        <v>75811.69911666667</v>
      </c>
    </row>
    <row r="438" spans="1:83" ht="12.75">
      <c r="A438" s="4" t="s">
        <v>1167</v>
      </c>
      <c r="B438" s="4" t="s">
        <v>1144</v>
      </c>
      <c r="C438" s="4" t="s">
        <v>1158</v>
      </c>
      <c r="D438" s="4" t="s">
        <v>1168</v>
      </c>
      <c r="G438" s="4" t="s">
        <v>69</v>
      </c>
      <c r="H438" s="5" t="s">
        <v>133</v>
      </c>
      <c r="I438" s="6">
        <v>52000</v>
      </c>
      <c r="J438" s="4" t="s">
        <v>1654</v>
      </c>
      <c r="K438" s="14">
        <v>10800</v>
      </c>
      <c r="L438" s="6">
        <v>825.64</v>
      </c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6">
        <v>11601.27</v>
      </c>
      <c r="BL438" s="4"/>
      <c r="BM438" s="4"/>
      <c r="BN438" s="24">
        <f>(BQ438/0.045)*0.1286</f>
        <v>1346.9564</v>
      </c>
      <c r="BO438" s="7"/>
      <c r="BP438" s="7"/>
      <c r="BQ438" s="6">
        <v>471.33</v>
      </c>
      <c r="BR438" s="7"/>
      <c r="BS438" s="7"/>
      <c r="BT438" s="7"/>
      <c r="BU438" s="4"/>
      <c r="BV438" s="4"/>
      <c r="BW438" s="4"/>
      <c r="BX438" s="4"/>
      <c r="BY438" s="4"/>
      <c r="BZ438" s="4"/>
      <c r="CA438" s="4"/>
      <c r="CB438" s="4"/>
      <c r="CC438" s="10">
        <f t="shared" si="21"/>
        <v>826.1999999999999</v>
      </c>
      <c r="CE438" s="23">
        <f t="shared" si="22"/>
        <v>13798.7964</v>
      </c>
    </row>
    <row r="439" spans="1:83" ht="12.75">
      <c r="A439" s="4" t="s">
        <v>1169</v>
      </c>
      <c r="B439" s="4" t="s">
        <v>1144</v>
      </c>
      <c r="C439" s="4" t="s">
        <v>1170</v>
      </c>
      <c r="D439" s="4" t="s">
        <v>892</v>
      </c>
      <c r="G439" s="4" t="s">
        <v>80</v>
      </c>
      <c r="H439" s="5" t="s">
        <v>1171</v>
      </c>
      <c r="I439" s="6">
        <v>2600</v>
      </c>
      <c r="J439" s="4" t="s">
        <v>1655</v>
      </c>
      <c r="K439" s="14">
        <v>11750</v>
      </c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6">
        <v>12648.94</v>
      </c>
      <c r="BL439" s="4"/>
      <c r="BM439" s="4"/>
      <c r="BN439" s="24"/>
      <c r="BO439" s="7"/>
      <c r="BP439" s="7"/>
      <c r="BQ439" s="7"/>
      <c r="BR439" s="7"/>
      <c r="BS439" s="7"/>
      <c r="BT439" s="7"/>
      <c r="BU439" s="4"/>
      <c r="BV439" s="4"/>
      <c r="BW439" s="4"/>
      <c r="BX439" s="4"/>
      <c r="BY439" s="4"/>
      <c r="BZ439" s="4"/>
      <c r="CA439" s="4"/>
      <c r="CB439" s="4"/>
      <c r="CC439" s="10">
        <f t="shared" si="21"/>
        <v>898.875</v>
      </c>
      <c r="CE439" s="23">
        <f t="shared" si="22"/>
        <v>12648.875</v>
      </c>
    </row>
    <row r="440" spans="1:83" ht="12.75">
      <c r="A440" s="4" t="s">
        <v>1172</v>
      </c>
      <c r="B440" s="4" t="s">
        <v>1144</v>
      </c>
      <c r="C440" s="4" t="s">
        <v>840</v>
      </c>
      <c r="D440" s="4" t="s">
        <v>1173</v>
      </c>
      <c r="G440" s="4" t="s">
        <v>69</v>
      </c>
      <c r="H440" s="5" t="s">
        <v>1174</v>
      </c>
      <c r="I440" s="6">
        <v>0</v>
      </c>
      <c r="J440" s="4" t="s">
        <v>1655</v>
      </c>
      <c r="K440" s="14">
        <v>13540.51</v>
      </c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6">
        <v>14576.39</v>
      </c>
      <c r="BL440" s="4"/>
      <c r="BM440" s="4"/>
      <c r="BN440" s="24">
        <f>(BO440/0.045)*0.1281</f>
        <v>1734.5594</v>
      </c>
      <c r="BO440" s="6">
        <v>609.33</v>
      </c>
      <c r="BP440" s="7"/>
      <c r="BQ440" s="7"/>
      <c r="BR440" s="7"/>
      <c r="BS440" s="7"/>
      <c r="BT440" s="7"/>
      <c r="BU440" s="4"/>
      <c r="BV440" s="4"/>
      <c r="BW440" s="4"/>
      <c r="BX440" s="4"/>
      <c r="BY440" s="4"/>
      <c r="BZ440" s="4"/>
      <c r="CA440" s="4"/>
      <c r="CB440" s="4"/>
      <c r="CC440" s="10">
        <f t="shared" si="21"/>
        <v>1035.849015</v>
      </c>
      <c r="CE440" s="23">
        <f t="shared" si="22"/>
        <v>16310.918415</v>
      </c>
    </row>
    <row r="441" spans="1:83" ht="12.75">
      <c r="A441" s="4" t="s">
        <v>1175</v>
      </c>
      <c r="B441" s="4" t="s">
        <v>1144</v>
      </c>
      <c r="C441" s="4" t="s">
        <v>1668</v>
      </c>
      <c r="D441" s="4" t="s">
        <v>1176</v>
      </c>
      <c r="G441" s="4" t="s">
        <v>80</v>
      </c>
      <c r="H441" s="5" t="s">
        <v>1177</v>
      </c>
      <c r="I441" s="6">
        <v>64730.9</v>
      </c>
      <c r="J441" s="4" t="s">
        <v>1654</v>
      </c>
      <c r="K441" s="14">
        <v>56577.31</v>
      </c>
      <c r="L441" s="6">
        <v>10345.44</v>
      </c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6">
        <v>-746.88</v>
      </c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6">
        <v>60905.51</v>
      </c>
      <c r="BL441" s="4"/>
      <c r="BM441" s="4"/>
      <c r="BN441" s="24">
        <f>(BO441/0.045)*0.1281</f>
        <v>7247.3002</v>
      </c>
      <c r="BO441" s="6">
        <v>2545.89</v>
      </c>
      <c r="BP441" s="7"/>
      <c r="BQ441" s="7"/>
      <c r="BR441" s="7"/>
      <c r="BS441" s="7"/>
      <c r="BT441" s="7"/>
      <c r="BU441" s="4"/>
      <c r="BV441" s="4"/>
      <c r="BW441" s="4"/>
      <c r="BX441" s="4"/>
      <c r="BY441" s="4"/>
      <c r="BZ441" s="4"/>
      <c r="CA441" s="4"/>
      <c r="CB441" s="4"/>
      <c r="CC441" s="10">
        <f t="shared" si="21"/>
        <v>4328.164215</v>
      </c>
      <c r="CE441" s="23">
        <f t="shared" si="22"/>
        <v>78498.214415</v>
      </c>
    </row>
    <row r="442" spans="1:83" ht="12.75">
      <c r="A442" s="4" t="s">
        <v>1178</v>
      </c>
      <c r="B442" s="4" t="s">
        <v>1144</v>
      </c>
      <c r="C442" s="4" t="s">
        <v>1180</v>
      </c>
      <c r="D442" s="4" t="s">
        <v>1179</v>
      </c>
      <c r="G442" s="4" t="s">
        <v>69</v>
      </c>
      <c r="H442" s="5" t="s">
        <v>1181</v>
      </c>
      <c r="I442" s="6">
        <v>0</v>
      </c>
      <c r="J442" s="4" t="s">
        <v>1655</v>
      </c>
      <c r="K442" s="14">
        <v>6187.51</v>
      </c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6">
        <v>6660.87</v>
      </c>
      <c r="BL442" s="4"/>
      <c r="BM442" s="4"/>
      <c r="BN442" s="24">
        <f>(BQ442/0.045)*0.1281</f>
        <v>792.6543333333333</v>
      </c>
      <c r="BO442" s="7"/>
      <c r="BP442" s="7"/>
      <c r="BQ442" s="6">
        <v>278.45</v>
      </c>
      <c r="BR442" s="7"/>
      <c r="BS442" s="7"/>
      <c r="BT442" s="7"/>
      <c r="BU442" s="4"/>
      <c r="BV442" s="4"/>
      <c r="BW442" s="4"/>
      <c r="BX442" s="4"/>
      <c r="BY442" s="4"/>
      <c r="BZ442" s="4"/>
      <c r="CA442" s="4"/>
      <c r="CB442" s="4"/>
      <c r="CC442" s="10">
        <f t="shared" si="21"/>
        <v>473.344515</v>
      </c>
      <c r="CE442" s="23">
        <f t="shared" si="22"/>
        <v>7453.508848333333</v>
      </c>
    </row>
    <row r="443" spans="1:83" ht="12.75">
      <c r="A443" s="4" t="s">
        <v>1182</v>
      </c>
      <c r="B443" s="4" t="s">
        <v>1144</v>
      </c>
      <c r="C443" s="4" t="s">
        <v>1183</v>
      </c>
      <c r="D443" s="4" t="s">
        <v>120</v>
      </c>
      <c r="G443" s="4" t="s">
        <v>69</v>
      </c>
      <c r="H443" s="5" t="s">
        <v>750</v>
      </c>
      <c r="I443" s="6">
        <v>0</v>
      </c>
      <c r="J443" s="4" t="s">
        <v>1655</v>
      </c>
      <c r="K443" s="14">
        <v>510</v>
      </c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6">
        <v>549.02</v>
      </c>
      <c r="BL443" s="4"/>
      <c r="BM443" s="4"/>
      <c r="BN443" s="24"/>
      <c r="BO443" s="7"/>
      <c r="BP443" s="7"/>
      <c r="BQ443" s="7"/>
      <c r="BR443" s="7"/>
      <c r="BS443" s="7"/>
      <c r="BT443" s="7"/>
      <c r="BU443" s="4"/>
      <c r="BV443" s="4"/>
      <c r="BW443" s="4"/>
      <c r="BX443" s="4"/>
      <c r="BY443" s="4"/>
      <c r="BZ443" s="4"/>
      <c r="CA443" s="4"/>
      <c r="CB443" s="4"/>
      <c r="CC443" s="10">
        <f t="shared" si="21"/>
        <v>39.015</v>
      </c>
      <c r="CE443" s="23">
        <f t="shared" si="22"/>
        <v>549.015</v>
      </c>
    </row>
    <row r="444" spans="1:80" ht="12.75">
      <c r="A444" s="4"/>
      <c r="B444" s="4"/>
      <c r="C444" s="4"/>
      <c r="D444" s="4"/>
      <c r="G444" s="4"/>
      <c r="H444" s="5"/>
      <c r="I444" s="6"/>
      <c r="J444" s="4"/>
      <c r="K444" s="14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6"/>
      <c r="BL444" s="4"/>
      <c r="BM444" s="4"/>
      <c r="BN444" s="24"/>
      <c r="BO444" s="7"/>
      <c r="BP444" s="7"/>
      <c r="BQ444" s="7"/>
      <c r="BR444" s="7"/>
      <c r="BS444" s="7"/>
      <c r="BT444" s="7"/>
      <c r="BU444" s="4"/>
      <c r="BV444" s="4"/>
      <c r="BW444" s="4"/>
      <c r="BX444" s="4"/>
      <c r="BY444" s="4"/>
      <c r="BZ444" s="4"/>
      <c r="CA444" s="4"/>
      <c r="CB444" s="4"/>
    </row>
    <row r="445" spans="1:83" ht="12.75">
      <c r="A445" s="4" t="s">
        <v>1184</v>
      </c>
      <c r="B445" s="4" t="s">
        <v>1186</v>
      </c>
      <c r="C445" s="4" t="s">
        <v>1202</v>
      </c>
      <c r="D445" s="4" t="s">
        <v>1185</v>
      </c>
      <c r="G445" s="4" t="s">
        <v>80</v>
      </c>
      <c r="H445" s="5" t="s">
        <v>1187</v>
      </c>
      <c r="I445" s="6">
        <v>59461.97</v>
      </c>
      <c r="J445" s="4" t="s">
        <v>1654</v>
      </c>
      <c r="K445" s="14">
        <v>59629.47</v>
      </c>
      <c r="L445" s="6">
        <v>9679.2</v>
      </c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6">
        <v>420</v>
      </c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6">
        <v>420</v>
      </c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6">
        <v>63466.12</v>
      </c>
      <c r="BL445" s="4"/>
      <c r="BM445" s="4"/>
      <c r="BN445" s="24">
        <f>(BO445/0.045)*0.1281</f>
        <v>6380.091666666666</v>
      </c>
      <c r="BO445" s="6">
        <v>2241.25</v>
      </c>
      <c r="BP445" s="7"/>
      <c r="BQ445" s="7"/>
      <c r="BR445" s="7"/>
      <c r="BS445" s="7"/>
      <c r="BT445" s="7"/>
      <c r="BU445" s="4"/>
      <c r="BV445" s="4"/>
      <c r="BW445" s="4"/>
      <c r="BX445" s="4"/>
      <c r="BY445" s="4"/>
      <c r="BZ445" s="4" t="s">
        <v>1188</v>
      </c>
      <c r="CA445" s="4"/>
      <c r="CB445" s="4"/>
      <c r="CC445" s="10">
        <f t="shared" si="21"/>
        <v>4561.654455</v>
      </c>
      <c r="CE445" s="23">
        <f t="shared" si="22"/>
        <v>80250.41612166665</v>
      </c>
    </row>
    <row r="446" spans="1:83" ht="12.75">
      <c r="A446" s="4" t="s">
        <v>1189</v>
      </c>
      <c r="B446" s="4" t="s">
        <v>1186</v>
      </c>
      <c r="C446" s="4" t="s">
        <v>1202</v>
      </c>
      <c r="D446" s="4" t="s">
        <v>1190</v>
      </c>
      <c r="G446" s="4" t="s">
        <v>80</v>
      </c>
      <c r="H446" s="5" t="s">
        <v>1191</v>
      </c>
      <c r="I446" s="6">
        <v>59737.16</v>
      </c>
      <c r="J446" s="4" t="s">
        <v>1654</v>
      </c>
      <c r="K446" s="14">
        <v>60088.63</v>
      </c>
      <c r="L446" s="6">
        <v>5636.16</v>
      </c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6">
        <v>64434.96</v>
      </c>
      <c r="BL446" s="4"/>
      <c r="BM446" s="4"/>
      <c r="BN446" s="24">
        <f>(BO446/0.045)*0.1281</f>
        <v>7265.2342</v>
      </c>
      <c r="BO446" s="6">
        <v>2552.19</v>
      </c>
      <c r="BP446" s="7"/>
      <c r="BQ446" s="7"/>
      <c r="BR446" s="7"/>
      <c r="BS446" s="7"/>
      <c r="BT446" s="7"/>
      <c r="BU446" s="4"/>
      <c r="BV446" s="4"/>
      <c r="BW446" s="4"/>
      <c r="BX446" s="4"/>
      <c r="BY446" s="4"/>
      <c r="BZ446" s="4" t="s">
        <v>1188</v>
      </c>
      <c r="CA446" s="4"/>
      <c r="CB446" s="4"/>
      <c r="CC446" s="10">
        <f t="shared" si="21"/>
        <v>4596.780194999999</v>
      </c>
      <c r="CE446" s="23">
        <f t="shared" si="22"/>
        <v>77586.804395</v>
      </c>
    </row>
    <row r="447" spans="1:83" ht="12.75">
      <c r="A447" s="4" t="s">
        <v>1192</v>
      </c>
      <c r="B447" s="4" t="s">
        <v>1186</v>
      </c>
      <c r="C447" s="4" t="s">
        <v>1194</v>
      </c>
      <c r="D447" s="4" t="s">
        <v>1193</v>
      </c>
      <c r="G447" s="4" t="s">
        <v>80</v>
      </c>
      <c r="H447" s="5" t="s">
        <v>1195</v>
      </c>
      <c r="I447" s="6">
        <v>78406.09</v>
      </c>
      <c r="J447" s="4" t="s">
        <v>1654</v>
      </c>
      <c r="K447" s="14">
        <v>77447.87</v>
      </c>
      <c r="L447" s="6">
        <v>9679.2</v>
      </c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6">
        <v>420</v>
      </c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6">
        <v>420</v>
      </c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6">
        <v>83093.99</v>
      </c>
      <c r="BL447" s="4"/>
      <c r="BM447" s="4"/>
      <c r="BN447" s="24">
        <f>(BO447/0.045)*0.1281</f>
        <v>9441.653199999999</v>
      </c>
      <c r="BO447" s="6">
        <v>3316.74</v>
      </c>
      <c r="BP447" s="7"/>
      <c r="BQ447" s="7"/>
      <c r="BR447" s="7"/>
      <c r="BS447" s="7"/>
      <c r="BT447" s="7"/>
      <c r="BU447" s="4"/>
      <c r="BV447" s="4"/>
      <c r="BW447" s="4"/>
      <c r="BX447" s="4"/>
      <c r="BY447" s="4"/>
      <c r="BZ447" s="4"/>
      <c r="CA447" s="4"/>
      <c r="CB447" s="4"/>
      <c r="CC447" s="10">
        <f t="shared" si="21"/>
        <v>5924.762054999999</v>
      </c>
      <c r="CE447" s="23">
        <f t="shared" si="22"/>
        <v>102493.48525499999</v>
      </c>
    </row>
    <row r="448" spans="1:83" ht="12.75">
      <c r="A448" s="4" t="s">
        <v>1196</v>
      </c>
      <c r="B448" s="4" t="s">
        <v>1186</v>
      </c>
      <c r="C448" s="4" t="s">
        <v>1664</v>
      </c>
      <c r="D448" s="4" t="s">
        <v>1197</v>
      </c>
      <c r="G448" s="4" t="s">
        <v>80</v>
      </c>
      <c r="H448" s="5" t="s">
        <v>1198</v>
      </c>
      <c r="I448" s="6">
        <v>41219.75</v>
      </c>
      <c r="J448" s="4" t="s">
        <v>1654</v>
      </c>
      <c r="K448" s="14">
        <v>40442.63</v>
      </c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6">
        <v>43455.08</v>
      </c>
      <c r="BL448" s="4"/>
      <c r="BM448" s="4"/>
      <c r="BN448" s="24">
        <f>(BO448/0.045)*0.1281</f>
        <v>5041.105066666667</v>
      </c>
      <c r="BO448" s="6">
        <v>1770.88</v>
      </c>
      <c r="BP448" s="7"/>
      <c r="BQ448" s="7"/>
      <c r="BR448" s="7"/>
      <c r="BS448" s="7"/>
      <c r="BT448" s="7"/>
      <c r="BU448" s="4"/>
      <c r="BV448" s="4"/>
      <c r="BW448" s="4"/>
      <c r="BX448" s="4"/>
      <c r="BY448" s="4"/>
      <c r="BZ448" s="4"/>
      <c r="CA448" s="4"/>
      <c r="CB448" s="4"/>
      <c r="CC448" s="10">
        <f t="shared" si="21"/>
        <v>3093.861195</v>
      </c>
      <c r="CE448" s="23">
        <f t="shared" si="22"/>
        <v>48577.59626166666</v>
      </c>
    </row>
    <row r="449" spans="1:83" ht="12.75">
      <c r="A449" s="4" t="s">
        <v>1199</v>
      </c>
      <c r="B449" s="4" t="s">
        <v>1186</v>
      </c>
      <c r="C449" s="4" t="s">
        <v>1194</v>
      </c>
      <c r="D449" s="4" t="s">
        <v>1140</v>
      </c>
      <c r="G449" s="4" t="s">
        <v>80</v>
      </c>
      <c r="H449" s="5" t="s">
        <v>1200</v>
      </c>
      <c r="I449" s="6">
        <v>78782.08</v>
      </c>
      <c r="J449" s="4" t="s">
        <v>1654</v>
      </c>
      <c r="K449" s="14">
        <v>79414.43</v>
      </c>
      <c r="L449" s="6">
        <v>5636.16</v>
      </c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6">
        <v>420</v>
      </c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6">
        <v>420</v>
      </c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6">
        <v>85273.02</v>
      </c>
      <c r="BL449" s="4"/>
      <c r="BM449" s="4"/>
      <c r="BN449" s="24">
        <f>(BO449/0.045)*0.1281</f>
        <v>9806.937466666666</v>
      </c>
      <c r="BO449" s="6">
        <v>3445.06</v>
      </c>
      <c r="BP449" s="7"/>
      <c r="BQ449" s="7"/>
      <c r="BR449" s="7"/>
      <c r="BS449" s="7"/>
      <c r="BT449" s="7"/>
      <c r="BU449" s="4"/>
      <c r="BV449" s="4"/>
      <c r="BW449" s="4"/>
      <c r="BX449" s="4"/>
      <c r="BY449" s="4"/>
      <c r="BZ449" s="4"/>
      <c r="CA449" s="4"/>
      <c r="CB449" s="4"/>
      <c r="CC449" s="10">
        <f t="shared" si="21"/>
        <v>6075.203895</v>
      </c>
      <c r="CE449" s="23">
        <f t="shared" si="22"/>
        <v>100932.73136166667</v>
      </c>
    </row>
    <row r="450" spans="1:83" ht="12.75">
      <c r="A450" s="4" t="s">
        <v>1201</v>
      </c>
      <c r="B450" s="4" t="s">
        <v>1186</v>
      </c>
      <c r="C450" s="4" t="s">
        <v>1202</v>
      </c>
      <c r="D450" s="4" t="s">
        <v>398</v>
      </c>
      <c r="G450" s="4" t="s">
        <v>80</v>
      </c>
      <c r="H450" s="5" t="s">
        <v>1203</v>
      </c>
      <c r="I450" s="6">
        <v>40638.99</v>
      </c>
      <c r="J450" s="4" t="s">
        <v>1654</v>
      </c>
      <c r="K450" s="14">
        <v>39186.46</v>
      </c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6">
        <v>42184.12</v>
      </c>
      <c r="BL450" s="4"/>
      <c r="BM450" s="4"/>
      <c r="BN450" s="24">
        <f>(BQ450/0.045)*0.1281</f>
        <v>5019.868933333334</v>
      </c>
      <c r="BO450" s="7"/>
      <c r="BP450" s="7"/>
      <c r="BQ450" s="6">
        <v>1763.42</v>
      </c>
      <c r="BR450" s="7"/>
      <c r="BS450" s="7"/>
      <c r="BT450" s="7"/>
      <c r="BU450" s="4"/>
      <c r="BV450" s="4"/>
      <c r="BW450" s="4"/>
      <c r="BX450" s="4"/>
      <c r="BY450" s="4"/>
      <c r="BZ450" s="4" t="s">
        <v>1188</v>
      </c>
      <c r="CA450" s="4"/>
      <c r="CB450" s="4"/>
      <c r="CC450" s="10">
        <f t="shared" si="21"/>
        <v>2997.76419</v>
      </c>
      <c r="CE450" s="23">
        <f t="shared" si="22"/>
        <v>47204.09312333333</v>
      </c>
    </row>
    <row r="451" spans="1:83" ht="12.75">
      <c r="A451" s="4" t="s">
        <v>1204</v>
      </c>
      <c r="B451" s="4" t="s">
        <v>1186</v>
      </c>
      <c r="C451" s="4" t="s">
        <v>1669</v>
      </c>
      <c r="D451" s="4" t="s">
        <v>1205</v>
      </c>
      <c r="G451" s="4" t="s">
        <v>80</v>
      </c>
      <c r="H451" s="5" t="s">
        <v>1206</v>
      </c>
      <c r="I451" s="6">
        <v>56979.9</v>
      </c>
      <c r="J451" s="4" t="s">
        <v>1654</v>
      </c>
      <c r="K451" s="14">
        <v>57360.01</v>
      </c>
      <c r="L451" s="6">
        <v>5636.16</v>
      </c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6">
        <v>61537.7</v>
      </c>
      <c r="BL451" s="4"/>
      <c r="BM451" s="4"/>
      <c r="BN451" s="24">
        <f aca="true" t="shared" si="24" ref="BN451:BN456">(BO451/0.045)*0.1281</f>
        <v>6992.779733333333</v>
      </c>
      <c r="BO451" s="6">
        <v>2456.48</v>
      </c>
      <c r="BP451" s="7"/>
      <c r="BQ451" s="7"/>
      <c r="BR451" s="7"/>
      <c r="BS451" s="7"/>
      <c r="BT451" s="7"/>
      <c r="BU451" s="4"/>
      <c r="BV451" s="4"/>
      <c r="BW451" s="4"/>
      <c r="BX451" s="4"/>
      <c r="BY451" s="4"/>
      <c r="BZ451" s="4" t="s">
        <v>1188</v>
      </c>
      <c r="CA451" s="4"/>
      <c r="CB451" s="4"/>
      <c r="CC451" s="10">
        <f t="shared" si="21"/>
        <v>4388.040765</v>
      </c>
      <c r="CE451" s="23">
        <f t="shared" si="22"/>
        <v>74376.99049833333</v>
      </c>
    </row>
    <row r="452" spans="1:83" ht="12.75">
      <c r="A452" s="4" t="s">
        <v>1207</v>
      </c>
      <c r="B452" s="4" t="s">
        <v>1186</v>
      </c>
      <c r="C452" s="4" t="s">
        <v>1202</v>
      </c>
      <c r="D452" s="4" t="s">
        <v>1098</v>
      </c>
      <c r="G452" s="4" t="s">
        <v>80</v>
      </c>
      <c r="H452" s="5" t="s">
        <v>1208</v>
      </c>
      <c r="I452" s="6">
        <v>44702.89</v>
      </c>
      <c r="J452" s="4" t="s">
        <v>1654</v>
      </c>
      <c r="K452" s="14">
        <v>43666.56</v>
      </c>
      <c r="L452" s="6">
        <v>5479.2</v>
      </c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6">
        <v>46838.83</v>
      </c>
      <c r="BL452" s="4"/>
      <c r="BM452" s="4"/>
      <c r="BN452" s="24">
        <f t="shared" si="24"/>
        <v>5286.7154666666665</v>
      </c>
      <c r="BO452" s="6">
        <v>1857.16</v>
      </c>
      <c r="BP452" s="7"/>
      <c r="BQ452" s="7"/>
      <c r="BR452" s="7"/>
      <c r="BS452" s="7"/>
      <c r="BT452" s="7"/>
      <c r="BU452" s="4"/>
      <c r="BV452" s="4"/>
      <c r="BW452" s="4"/>
      <c r="BX452" s="4"/>
      <c r="BY452" s="4"/>
      <c r="BZ452" s="4" t="s">
        <v>1188</v>
      </c>
      <c r="CA452" s="4"/>
      <c r="CB452" s="4"/>
      <c r="CC452" s="10">
        <f t="shared" si="21"/>
        <v>3340.4918399999997</v>
      </c>
      <c r="CE452" s="23">
        <f t="shared" si="22"/>
        <v>57772.967306666666</v>
      </c>
    </row>
    <row r="453" spans="1:83" ht="12.75">
      <c r="A453" s="4" t="s">
        <v>1209</v>
      </c>
      <c r="B453" s="4" t="s">
        <v>1186</v>
      </c>
      <c r="C453" s="4" t="s">
        <v>1670</v>
      </c>
      <c r="D453" s="4" t="s">
        <v>1210</v>
      </c>
      <c r="G453" s="4" t="s">
        <v>80</v>
      </c>
      <c r="H453" s="5" t="s">
        <v>1211</v>
      </c>
      <c r="I453" s="6">
        <v>64800.08</v>
      </c>
      <c r="J453" s="4" t="s">
        <v>1654</v>
      </c>
      <c r="K453" s="14">
        <v>65164.64</v>
      </c>
      <c r="L453" s="6">
        <v>16995.6</v>
      </c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6">
        <v>420</v>
      </c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6">
        <v>420</v>
      </c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6">
        <v>69716.24</v>
      </c>
      <c r="BL453" s="4"/>
      <c r="BM453" s="4"/>
      <c r="BN453" s="24">
        <f t="shared" si="24"/>
        <v>7596.4438666666665</v>
      </c>
      <c r="BO453" s="6">
        <v>2668.54</v>
      </c>
      <c r="BP453" s="7"/>
      <c r="BQ453" s="7"/>
      <c r="BR453" s="7"/>
      <c r="BS453" s="7"/>
      <c r="BT453" s="7"/>
      <c r="BU453" s="4"/>
      <c r="BV453" s="4"/>
      <c r="BW453" s="4"/>
      <c r="BX453" s="4"/>
      <c r="BY453" s="4"/>
      <c r="BZ453" s="4" t="s">
        <v>1188</v>
      </c>
      <c r="CA453" s="4"/>
      <c r="CB453" s="4"/>
      <c r="CC453" s="10">
        <f t="shared" si="21"/>
        <v>4985.094959999999</v>
      </c>
      <c r="CE453" s="23">
        <f t="shared" si="22"/>
        <v>94741.77882666666</v>
      </c>
    </row>
    <row r="454" spans="1:83" ht="12.75">
      <c r="A454" s="4" t="s">
        <v>1212</v>
      </c>
      <c r="B454" s="4" t="s">
        <v>1186</v>
      </c>
      <c r="C454" s="4" t="s">
        <v>1202</v>
      </c>
      <c r="D454" s="4" t="s">
        <v>1213</v>
      </c>
      <c r="G454" s="4" t="s">
        <v>80</v>
      </c>
      <c r="H454" s="5" t="s">
        <v>1214</v>
      </c>
      <c r="I454" s="6">
        <v>58083.05</v>
      </c>
      <c r="J454" s="4" t="s">
        <v>1654</v>
      </c>
      <c r="K454" s="14">
        <v>58987.2</v>
      </c>
      <c r="L454" s="6">
        <v>16255.34</v>
      </c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6">
        <v>420</v>
      </c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6">
        <v>420</v>
      </c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6">
        <v>62986.73</v>
      </c>
      <c r="BL454" s="4"/>
      <c r="BM454" s="4"/>
      <c r="BN454" s="24">
        <f t="shared" si="24"/>
        <v>6697.2957333333325</v>
      </c>
      <c r="BO454" s="6">
        <v>2352.68</v>
      </c>
      <c r="BP454" s="7"/>
      <c r="BQ454" s="7"/>
      <c r="BR454" s="7"/>
      <c r="BS454" s="7"/>
      <c r="BT454" s="7"/>
      <c r="BU454" s="4"/>
      <c r="BV454" s="4"/>
      <c r="BW454" s="4"/>
      <c r="BX454" s="4"/>
      <c r="BY454" s="4"/>
      <c r="BZ454" s="4" t="s">
        <v>1188</v>
      </c>
      <c r="CA454" s="4"/>
      <c r="CB454" s="4"/>
      <c r="CC454" s="10">
        <f t="shared" si="21"/>
        <v>4512.520799999999</v>
      </c>
      <c r="CE454" s="23">
        <f t="shared" si="22"/>
        <v>86452.35653333332</v>
      </c>
    </row>
    <row r="455" spans="1:83" ht="12.75">
      <c r="A455" s="4" t="s">
        <v>1215</v>
      </c>
      <c r="B455" s="4" t="s">
        <v>1186</v>
      </c>
      <c r="C455" s="4" t="s">
        <v>1202</v>
      </c>
      <c r="D455" s="4" t="s">
        <v>1216</v>
      </c>
      <c r="G455" s="4" t="s">
        <v>80</v>
      </c>
      <c r="H455" s="5" t="s">
        <v>1217</v>
      </c>
      <c r="I455" s="6">
        <v>59186.19</v>
      </c>
      <c r="J455" s="4" t="s">
        <v>1654</v>
      </c>
      <c r="K455" s="14">
        <v>58886.18</v>
      </c>
      <c r="L455" s="6">
        <v>3805.92</v>
      </c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6">
        <v>63265.47</v>
      </c>
      <c r="BL455" s="4"/>
      <c r="BM455" s="4"/>
      <c r="BN455" s="24">
        <f t="shared" si="24"/>
        <v>7333.070266666667</v>
      </c>
      <c r="BO455" s="6">
        <v>2576.02</v>
      </c>
      <c r="BP455" s="7"/>
      <c r="BQ455" s="7"/>
      <c r="BR455" s="7"/>
      <c r="BS455" s="7"/>
      <c r="BT455" s="7"/>
      <c r="BU455" s="4"/>
      <c r="BV455" s="4"/>
      <c r="BW455" s="4"/>
      <c r="BX455" s="4"/>
      <c r="BY455" s="4"/>
      <c r="BZ455" s="4" t="s">
        <v>1188</v>
      </c>
      <c r="CA455" s="4"/>
      <c r="CB455" s="4"/>
      <c r="CC455" s="10">
        <f t="shared" si="21"/>
        <v>4504.79277</v>
      </c>
      <c r="CE455" s="23">
        <f t="shared" si="22"/>
        <v>74529.96303666667</v>
      </c>
    </row>
    <row r="456" spans="1:83" ht="12.75">
      <c r="A456" s="4" t="s">
        <v>1218</v>
      </c>
      <c r="B456" s="4" t="s">
        <v>1186</v>
      </c>
      <c r="C456" s="4" t="s">
        <v>1671</v>
      </c>
      <c r="D456" s="4" t="s">
        <v>1219</v>
      </c>
      <c r="G456" s="4" t="s">
        <v>80</v>
      </c>
      <c r="H456" s="5" t="s">
        <v>1211</v>
      </c>
      <c r="I456" s="6">
        <v>64800.08</v>
      </c>
      <c r="J456" s="4" t="s">
        <v>1654</v>
      </c>
      <c r="K456" s="14">
        <v>65120.66</v>
      </c>
      <c r="L456" s="6">
        <v>11505.84</v>
      </c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6">
        <v>69555.36</v>
      </c>
      <c r="BL456" s="4"/>
      <c r="BM456" s="4"/>
      <c r="BN456" s="24">
        <f t="shared" si="24"/>
        <v>7400.365466666666</v>
      </c>
      <c r="BO456" s="6">
        <v>2599.66</v>
      </c>
      <c r="BP456" s="7"/>
      <c r="BQ456" s="7"/>
      <c r="BR456" s="7"/>
      <c r="BS456" s="7"/>
      <c r="BT456" s="7"/>
      <c r="BU456" s="4"/>
      <c r="BV456" s="4"/>
      <c r="BW456" s="4"/>
      <c r="BX456" s="4"/>
      <c r="BY456" s="4"/>
      <c r="BZ456" s="4" t="s">
        <v>1188</v>
      </c>
      <c r="CA456" s="4"/>
      <c r="CB456" s="4"/>
      <c r="CC456" s="10">
        <f t="shared" si="21"/>
        <v>4981.73049</v>
      </c>
      <c r="CE456" s="23">
        <f t="shared" si="22"/>
        <v>89008.59595666667</v>
      </c>
    </row>
    <row r="457" spans="1:83" ht="12.75">
      <c r="A457" s="4" t="s">
        <v>1220</v>
      </c>
      <c r="B457" s="4" t="s">
        <v>1186</v>
      </c>
      <c r="C457" s="4" t="s">
        <v>1221</v>
      </c>
      <c r="D457" s="4" t="s">
        <v>995</v>
      </c>
      <c r="G457" s="4" t="s">
        <v>69</v>
      </c>
      <c r="H457" s="5" t="s">
        <v>187</v>
      </c>
      <c r="I457" s="6">
        <v>27645.8</v>
      </c>
      <c r="J457" s="4" t="s">
        <v>1654</v>
      </c>
      <c r="K457" s="14">
        <v>15311.54</v>
      </c>
      <c r="L457" s="6">
        <v>7081.5</v>
      </c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6">
        <v>-15.19</v>
      </c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6">
        <v>16257.84</v>
      </c>
      <c r="BL457" s="4"/>
      <c r="BM457" s="4"/>
      <c r="BN457" s="24">
        <f>(BQ457/0.045)*0.1281</f>
        <v>190.69819999999996</v>
      </c>
      <c r="BO457" s="6">
        <v>489.66</v>
      </c>
      <c r="BP457" s="7"/>
      <c r="BQ457" s="6">
        <v>66.99</v>
      </c>
      <c r="BR457" s="7"/>
      <c r="BS457" s="7"/>
      <c r="BT457" s="7"/>
      <c r="BU457" s="4"/>
      <c r="BV457" s="4"/>
      <c r="BW457" s="4"/>
      <c r="BX457" s="4"/>
      <c r="BY457" s="4"/>
      <c r="BZ457" s="4" t="s">
        <v>1188</v>
      </c>
      <c r="CA457" s="4"/>
      <c r="CB457" s="4"/>
      <c r="CC457" s="10">
        <f t="shared" si="21"/>
        <v>1171.33281</v>
      </c>
      <c r="CE457" s="23">
        <f t="shared" si="22"/>
        <v>23755.07101</v>
      </c>
    </row>
    <row r="458" spans="1:83" ht="12.75">
      <c r="A458" s="4" t="s">
        <v>1222</v>
      </c>
      <c r="B458" s="4" t="s">
        <v>1186</v>
      </c>
      <c r="C458" s="4" t="s">
        <v>1194</v>
      </c>
      <c r="D458" s="4" t="s">
        <v>1223</v>
      </c>
      <c r="G458" s="4" t="s">
        <v>80</v>
      </c>
      <c r="H458" s="5" t="s">
        <v>1224</v>
      </c>
      <c r="I458" s="6">
        <v>68562.36</v>
      </c>
      <c r="J458" s="4" t="s">
        <v>1654</v>
      </c>
      <c r="K458" s="14">
        <v>68122.13</v>
      </c>
      <c r="L458" s="6">
        <v>9679.2</v>
      </c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6">
        <v>420</v>
      </c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6">
        <v>420</v>
      </c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6">
        <v>73021.61</v>
      </c>
      <c r="BL458" s="4"/>
      <c r="BM458" s="4"/>
      <c r="BN458" s="24">
        <f>(BO458/0.045)*0.1281</f>
        <v>8191.254866666665</v>
      </c>
      <c r="BO458" s="6">
        <v>2877.49</v>
      </c>
      <c r="BP458" s="7"/>
      <c r="BQ458" s="7"/>
      <c r="BR458" s="7"/>
      <c r="BS458" s="7"/>
      <c r="BT458" s="7"/>
      <c r="BU458" s="4"/>
      <c r="BV458" s="4"/>
      <c r="BW458" s="4"/>
      <c r="BX458" s="4"/>
      <c r="BY458" s="4"/>
      <c r="BZ458" s="4"/>
      <c r="CA458" s="4"/>
      <c r="CB458" s="4"/>
      <c r="CC458" s="10">
        <f t="shared" si="21"/>
        <v>5211.342945</v>
      </c>
      <c r="CE458" s="23">
        <f t="shared" si="22"/>
        <v>91203.92781166667</v>
      </c>
    </row>
    <row r="459" spans="1:83" ht="12.75">
      <c r="A459" s="4" t="s">
        <v>1225</v>
      </c>
      <c r="B459" s="4" t="s">
        <v>1186</v>
      </c>
      <c r="C459" s="4" t="s">
        <v>1669</v>
      </c>
      <c r="D459" s="4" t="s">
        <v>1226</v>
      </c>
      <c r="G459" s="4" t="s">
        <v>80</v>
      </c>
      <c r="H459" s="5" t="s">
        <v>1211</v>
      </c>
      <c r="I459" s="6">
        <v>64800.08</v>
      </c>
      <c r="J459" s="4" t="s">
        <v>1654</v>
      </c>
      <c r="K459" s="14">
        <v>65895.72</v>
      </c>
      <c r="L459" s="6">
        <v>11964.96</v>
      </c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6">
        <v>420</v>
      </c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6">
        <v>420</v>
      </c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6">
        <v>70524.85</v>
      </c>
      <c r="BL459" s="4"/>
      <c r="BM459" s="4"/>
      <c r="BN459" s="24">
        <f aca="true" t="shared" si="25" ref="BN459:BN469">(BO459/0.045)*0.1281</f>
        <v>7726.280333333333</v>
      </c>
      <c r="BO459" s="6">
        <v>2714.15</v>
      </c>
      <c r="BP459" s="7"/>
      <c r="BQ459" s="7"/>
      <c r="BR459" s="7"/>
      <c r="BS459" s="7"/>
      <c r="BT459" s="7"/>
      <c r="BU459" s="4"/>
      <c r="BV459" s="4"/>
      <c r="BW459" s="4"/>
      <c r="BX459" s="4"/>
      <c r="BY459" s="4"/>
      <c r="BZ459" s="4" t="s">
        <v>1188</v>
      </c>
      <c r="CA459" s="4"/>
      <c r="CB459" s="4"/>
      <c r="CC459" s="10">
        <f t="shared" si="21"/>
        <v>5041.02258</v>
      </c>
      <c r="CE459" s="23">
        <f t="shared" si="22"/>
        <v>90627.98291333333</v>
      </c>
    </row>
    <row r="460" spans="1:83" ht="12.75">
      <c r="A460" s="4" t="s">
        <v>1227</v>
      </c>
      <c r="B460" s="4" t="s">
        <v>1186</v>
      </c>
      <c r="C460" s="4" t="s">
        <v>1672</v>
      </c>
      <c r="D460" s="4" t="s">
        <v>1228</v>
      </c>
      <c r="G460" s="4" t="s">
        <v>80</v>
      </c>
      <c r="H460" s="5" t="s">
        <v>1229</v>
      </c>
      <c r="I460" s="6">
        <v>58634.61</v>
      </c>
      <c r="J460" s="4" t="s">
        <v>1654</v>
      </c>
      <c r="K460" s="14">
        <v>59813.84</v>
      </c>
      <c r="L460" s="6">
        <v>5996.64</v>
      </c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6">
        <v>64136.79</v>
      </c>
      <c r="BL460" s="4"/>
      <c r="BM460" s="4"/>
      <c r="BN460" s="24">
        <f t="shared" si="25"/>
        <v>7239.0164</v>
      </c>
      <c r="BO460" s="6">
        <v>2542.98</v>
      </c>
      <c r="BP460" s="7"/>
      <c r="BQ460" s="7"/>
      <c r="BR460" s="7"/>
      <c r="BS460" s="7"/>
      <c r="BT460" s="7"/>
      <c r="BU460" s="4"/>
      <c r="BV460" s="4"/>
      <c r="BW460" s="4"/>
      <c r="BX460" s="4"/>
      <c r="BY460" s="4"/>
      <c r="BZ460" s="4" t="s">
        <v>1188</v>
      </c>
      <c r="CA460" s="4"/>
      <c r="CB460" s="4"/>
      <c r="CC460" s="10">
        <f t="shared" si="21"/>
        <v>4575.75876</v>
      </c>
      <c r="CE460" s="23">
        <f t="shared" si="22"/>
        <v>77625.25516</v>
      </c>
    </row>
    <row r="461" spans="1:83" ht="12.75">
      <c r="A461" s="4" t="s">
        <v>1230</v>
      </c>
      <c r="B461" s="4" t="s">
        <v>1186</v>
      </c>
      <c r="C461" s="4" t="s">
        <v>1221</v>
      </c>
      <c r="D461" s="4" t="s">
        <v>1231</v>
      </c>
      <c r="G461" s="4" t="s">
        <v>69</v>
      </c>
      <c r="H461" s="5" t="s">
        <v>1232</v>
      </c>
      <c r="I461" s="6">
        <v>0</v>
      </c>
      <c r="J461" s="4" t="s">
        <v>1654</v>
      </c>
      <c r="K461" s="14">
        <v>29511.5</v>
      </c>
      <c r="L461" s="6">
        <v>5636.16</v>
      </c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6">
        <v>31405.66</v>
      </c>
      <c r="BL461" s="4"/>
      <c r="BM461" s="4"/>
      <c r="BN461" s="24">
        <f t="shared" si="25"/>
        <v>3172.0121999999997</v>
      </c>
      <c r="BO461" s="6">
        <v>1114.29</v>
      </c>
      <c r="BP461" s="7"/>
      <c r="BQ461" s="7"/>
      <c r="BR461" s="7"/>
      <c r="BS461" s="7"/>
      <c r="BT461" s="7"/>
      <c r="BU461" s="4"/>
      <c r="BV461" s="4"/>
      <c r="BW461" s="4"/>
      <c r="BX461" s="4"/>
      <c r="BY461" s="4"/>
      <c r="BZ461" s="4" t="s">
        <v>1188</v>
      </c>
      <c r="CA461" s="4"/>
      <c r="CB461" s="4"/>
      <c r="CC461" s="10">
        <f t="shared" si="21"/>
        <v>2257.62975</v>
      </c>
      <c r="CE461" s="23">
        <f t="shared" si="22"/>
        <v>40577.30195</v>
      </c>
    </row>
    <row r="462" spans="1:83" ht="12.75">
      <c r="A462" s="4" t="s">
        <v>1233</v>
      </c>
      <c r="B462" s="4" t="s">
        <v>1186</v>
      </c>
      <c r="C462" s="4" t="s">
        <v>1202</v>
      </c>
      <c r="D462" s="4" t="s">
        <v>1234</v>
      </c>
      <c r="G462" s="4" t="s">
        <v>80</v>
      </c>
      <c r="H462" s="5" t="s">
        <v>1235</v>
      </c>
      <c r="I462" s="6">
        <v>57807.26</v>
      </c>
      <c r="J462" s="4" t="s">
        <v>1654</v>
      </c>
      <c r="K462" s="14">
        <v>57982.16</v>
      </c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6">
        <v>300</v>
      </c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6">
        <v>300</v>
      </c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6">
        <v>62417.84</v>
      </c>
      <c r="BL462" s="4"/>
      <c r="BM462" s="4"/>
      <c r="BN462" s="24">
        <f t="shared" si="25"/>
        <v>7427.4657333333325</v>
      </c>
      <c r="BO462" s="6">
        <v>2609.18</v>
      </c>
      <c r="BP462" s="7"/>
      <c r="BQ462" s="7"/>
      <c r="BR462" s="7"/>
      <c r="BS462" s="7"/>
      <c r="BT462" s="7"/>
      <c r="BU462" s="4"/>
      <c r="BV462" s="4"/>
      <c r="BW462" s="4"/>
      <c r="BX462" s="4"/>
      <c r="BY462" s="4"/>
      <c r="BZ462" s="4" t="s">
        <v>1188</v>
      </c>
      <c r="CA462" s="4"/>
      <c r="CB462" s="4"/>
      <c r="CC462" s="10">
        <f t="shared" si="21"/>
        <v>4435.6352400000005</v>
      </c>
      <c r="CE462" s="23">
        <f t="shared" si="22"/>
        <v>69845.26097333334</v>
      </c>
    </row>
    <row r="463" spans="1:83" ht="12.75">
      <c r="A463" s="4" t="s">
        <v>1236</v>
      </c>
      <c r="B463" s="4" t="s">
        <v>1186</v>
      </c>
      <c r="C463" s="4" t="s">
        <v>1202</v>
      </c>
      <c r="D463" s="4" t="s">
        <v>1237</v>
      </c>
      <c r="G463" s="4" t="s">
        <v>80</v>
      </c>
      <c r="H463" s="5" t="s">
        <v>1238</v>
      </c>
      <c r="I463" s="6">
        <v>57531.48</v>
      </c>
      <c r="J463" s="4" t="s">
        <v>1654</v>
      </c>
      <c r="K463" s="14">
        <v>57810.36</v>
      </c>
      <c r="L463" s="6">
        <v>16995.6</v>
      </c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6">
        <v>61593.37</v>
      </c>
      <c r="BL463" s="4"/>
      <c r="BM463" s="4"/>
      <c r="BN463" s="24">
        <f t="shared" si="25"/>
        <v>6315.301533333332</v>
      </c>
      <c r="BO463" s="6">
        <v>2218.49</v>
      </c>
      <c r="BP463" s="7"/>
      <c r="BQ463" s="7"/>
      <c r="BR463" s="7"/>
      <c r="BS463" s="7"/>
      <c r="BT463" s="7"/>
      <c r="BU463" s="4"/>
      <c r="BV463" s="4"/>
      <c r="BW463" s="4"/>
      <c r="BX463" s="4"/>
      <c r="BY463" s="4"/>
      <c r="BZ463" s="4" t="s">
        <v>1188</v>
      </c>
      <c r="CA463" s="4"/>
      <c r="CB463" s="4"/>
      <c r="CC463" s="10">
        <f t="shared" si="21"/>
        <v>4422.49254</v>
      </c>
      <c r="CE463" s="23">
        <f t="shared" si="22"/>
        <v>85543.75407333333</v>
      </c>
    </row>
    <row r="464" spans="1:83" ht="12.75">
      <c r="A464" s="4" t="s">
        <v>1239</v>
      </c>
      <c r="B464" s="4" t="s">
        <v>1186</v>
      </c>
      <c r="C464" s="4" t="s">
        <v>1673</v>
      </c>
      <c r="D464" s="4" t="s">
        <v>1240</v>
      </c>
      <c r="G464" s="4" t="s">
        <v>80</v>
      </c>
      <c r="H464" s="5" t="s">
        <v>1241</v>
      </c>
      <c r="I464" s="6">
        <v>104282.84</v>
      </c>
      <c r="J464" s="4" t="s">
        <v>1654</v>
      </c>
      <c r="K464" s="14">
        <v>102816.63</v>
      </c>
      <c r="L464" s="6">
        <v>3486.48</v>
      </c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6">
        <v>110491.8</v>
      </c>
      <c r="BL464" s="4"/>
      <c r="BM464" s="4"/>
      <c r="BN464" s="24">
        <f t="shared" si="25"/>
        <v>12851.6752</v>
      </c>
      <c r="BO464" s="6">
        <v>4514.64</v>
      </c>
      <c r="BP464" s="7"/>
      <c r="BQ464" s="7"/>
      <c r="BR464" s="7"/>
      <c r="BS464" s="7"/>
      <c r="BT464" s="7"/>
      <c r="BU464" s="4"/>
      <c r="BV464" s="4"/>
      <c r="BW464" s="4"/>
      <c r="BX464" s="4"/>
      <c r="BY464" s="4"/>
      <c r="BZ464" s="4"/>
      <c r="CA464" s="4"/>
      <c r="CB464" s="4"/>
      <c r="CC464" s="10">
        <f t="shared" si="21"/>
        <v>7865.472195</v>
      </c>
      <c r="CE464" s="23">
        <f t="shared" si="22"/>
        <v>127020.257395</v>
      </c>
    </row>
    <row r="465" spans="1:83" ht="12.75">
      <c r="A465" s="4" t="s">
        <v>1242</v>
      </c>
      <c r="B465" s="4" t="s">
        <v>1186</v>
      </c>
      <c r="C465" s="4" t="s">
        <v>1669</v>
      </c>
      <c r="D465" s="4" t="s">
        <v>1243</v>
      </c>
      <c r="G465" s="4" t="s">
        <v>80</v>
      </c>
      <c r="H465" s="5" t="s">
        <v>1217</v>
      </c>
      <c r="I465" s="6">
        <v>59186.19</v>
      </c>
      <c r="J465" s="4" t="s">
        <v>1654</v>
      </c>
      <c r="K465" s="14">
        <v>60263.27</v>
      </c>
      <c r="L465" s="6">
        <v>9679.2</v>
      </c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6">
        <v>420</v>
      </c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6">
        <v>420</v>
      </c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6">
        <v>64520.22</v>
      </c>
      <c r="BL465" s="4"/>
      <c r="BM465" s="4"/>
      <c r="BN465" s="24">
        <f t="shared" si="25"/>
        <v>7127.882533333333</v>
      </c>
      <c r="BO465" s="6">
        <v>2503.94</v>
      </c>
      <c r="BP465" s="7"/>
      <c r="BQ465" s="7"/>
      <c r="BR465" s="7"/>
      <c r="BS465" s="7"/>
      <c r="BT465" s="7"/>
      <c r="BU465" s="4"/>
      <c r="BV465" s="4"/>
      <c r="BW465" s="4"/>
      <c r="BX465" s="4"/>
      <c r="BY465" s="4"/>
      <c r="BZ465" s="4" t="s">
        <v>1188</v>
      </c>
      <c r="CA465" s="4"/>
      <c r="CB465" s="4"/>
      <c r="CC465" s="10">
        <f t="shared" si="21"/>
        <v>4610.140155</v>
      </c>
      <c r="CE465" s="23">
        <f t="shared" si="22"/>
        <v>81680.49268833334</v>
      </c>
    </row>
    <row r="466" spans="1:83" ht="12.75">
      <c r="A466" s="4" t="s">
        <v>1244</v>
      </c>
      <c r="B466" s="4" t="s">
        <v>1186</v>
      </c>
      <c r="C466" s="4" t="s">
        <v>1202</v>
      </c>
      <c r="D466" s="4" t="s">
        <v>1245</v>
      </c>
      <c r="G466" s="4" t="s">
        <v>80</v>
      </c>
      <c r="H466" s="5" t="s">
        <v>1206</v>
      </c>
      <c r="I466" s="6">
        <v>56979.9</v>
      </c>
      <c r="J466" s="4" t="s">
        <v>1654</v>
      </c>
      <c r="K466" s="14">
        <v>57234.66</v>
      </c>
      <c r="L466" s="6">
        <v>5636.16</v>
      </c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6">
        <v>61396.21</v>
      </c>
      <c r="BL466" s="4"/>
      <c r="BM466" s="4"/>
      <c r="BN466" s="24">
        <f t="shared" si="25"/>
        <v>6968.355333333333</v>
      </c>
      <c r="BO466" s="6">
        <v>2447.9</v>
      </c>
      <c r="BP466" s="7"/>
      <c r="BQ466" s="7"/>
      <c r="BR466" s="7"/>
      <c r="BS466" s="7"/>
      <c r="BT466" s="7"/>
      <c r="BU466" s="4"/>
      <c r="BV466" s="4"/>
      <c r="BW466" s="4"/>
      <c r="BX466" s="4"/>
      <c r="BY466" s="4"/>
      <c r="BZ466" s="4" t="s">
        <v>1188</v>
      </c>
      <c r="CA466" s="4"/>
      <c r="CB466" s="4"/>
      <c r="CC466" s="10">
        <f t="shared" si="21"/>
        <v>4378.45149</v>
      </c>
      <c r="CE466" s="23">
        <f t="shared" si="22"/>
        <v>74217.62682333335</v>
      </c>
    </row>
    <row r="467" spans="1:83" ht="12.75">
      <c r="A467" s="4" t="s">
        <v>1246</v>
      </c>
      <c r="B467" s="4" t="s">
        <v>1186</v>
      </c>
      <c r="C467" s="4" t="s">
        <v>1669</v>
      </c>
      <c r="D467" s="4" t="s">
        <v>1247</v>
      </c>
      <c r="G467" s="4" t="s">
        <v>80</v>
      </c>
      <c r="H467" s="5" t="s">
        <v>1238</v>
      </c>
      <c r="I467" s="6">
        <v>57531.48</v>
      </c>
      <c r="J467" s="4" t="s">
        <v>1654</v>
      </c>
      <c r="K467" s="14">
        <v>58525.55</v>
      </c>
      <c r="L467" s="6">
        <v>5636.16</v>
      </c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6">
        <v>62835.78</v>
      </c>
      <c r="BL467" s="4"/>
      <c r="BM467" s="4"/>
      <c r="BN467" s="24">
        <f t="shared" si="25"/>
        <v>7204.913333333333</v>
      </c>
      <c r="BO467" s="6">
        <v>2531</v>
      </c>
      <c r="BP467" s="7"/>
      <c r="BQ467" s="7"/>
      <c r="BR467" s="7"/>
      <c r="BS467" s="7"/>
      <c r="BT467" s="7"/>
      <c r="BU467" s="4"/>
      <c r="BV467" s="4"/>
      <c r="BW467" s="4"/>
      <c r="BX467" s="4"/>
      <c r="BY467" s="4"/>
      <c r="BZ467" s="4" t="s">
        <v>1188</v>
      </c>
      <c r="CA467" s="4"/>
      <c r="CB467" s="4"/>
      <c r="CC467" s="10">
        <f t="shared" si="21"/>
        <v>4477.204575</v>
      </c>
      <c r="CE467" s="23">
        <f t="shared" si="22"/>
        <v>75843.82790833333</v>
      </c>
    </row>
    <row r="468" spans="1:83" ht="12.75">
      <c r="A468" s="4" t="s">
        <v>1248</v>
      </c>
      <c r="B468" s="4" t="s">
        <v>1186</v>
      </c>
      <c r="C468" s="4" t="s">
        <v>1202</v>
      </c>
      <c r="D468" s="4" t="s">
        <v>1249</v>
      </c>
      <c r="G468" s="4" t="s">
        <v>80</v>
      </c>
      <c r="H468" s="5" t="s">
        <v>1250</v>
      </c>
      <c r="I468" s="6">
        <v>58909.16</v>
      </c>
      <c r="J468" s="4" t="s">
        <v>1654</v>
      </c>
      <c r="K468" s="14">
        <v>58853.42</v>
      </c>
      <c r="L468" s="6">
        <v>9679.2</v>
      </c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6">
        <v>62661.24</v>
      </c>
      <c r="BL468" s="4"/>
      <c r="BM468" s="4"/>
      <c r="BN468" s="24">
        <f t="shared" si="25"/>
        <v>6351.539599999999</v>
      </c>
      <c r="BO468" s="6">
        <v>2231.22</v>
      </c>
      <c r="BP468" s="7"/>
      <c r="BQ468" s="7"/>
      <c r="BR468" s="7"/>
      <c r="BS468" s="7"/>
      <c r="BT468" s="7"/>
      <c r="BU468" s="4"/>
      <c r="BV468" s="4"/>
      <c r="BW468" s="4"/>
      <c r="BX468" s="4"/>
      <c r="BY468" s="4"/>
      <c r="BZ468" s="4" t="s">
        <v>1188</v>
      </c>
      <c r="CA468" s="4"/>
      <c r="CB468" s="4"/>
      <c r="CC468" s="10">
        <f t="shared" si="21"/>
        <v>4502.28663</v>
      </c>
      <c r="CE468" s="23">
        <f t="shared" si="22"/>
        <v>79386.44623</v>
      </c>
    </row>
    <row r="469" spans="1:83" ht="12.75">
      <c r="A469" s="4" t="s">
        <v>1251</v>
      </c>
      <c r="B469" s="4" t="s">
        <v>1186</v>
      </c>
      <c r="C469" s="4" t="s">
        <v>1221</v>
      </c>
      <c r="D469" s="4" t="s">
        <v>1252</v>
      </c>
      <c r="G469" s="4" t="s">
        <v>69</v>
      </c>
      <c r="H469" s="5" t="s">
        <v>1253</v>
      </c>
      <c r="I469" s="6">
        <v>35890.4</v>
      </c>
      <c r="J469" s="4" t="s">
        <v>1654</v>
      </c>
      <c r="K469" s="14">
        <v>18788</v>
      </c>
      <c r="L469" s="6">
        <v>2583.24</v>
      </c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6">
        <v>20163.23</v>
      </c>
      <c r="BL469" s="4"/>
      <c r="BM469" s="4"/>
      <c r="BN469" s="24">
        <f t="shared" si="25"/>
        <v>2302.7540666666664</v>
      </c>
      <c r="BO469" s="6">
        <v>808.93</v>
      </c>
      <c r="BP469" s="7"/>
      <c r="BQ469" s="7"/>
      <c r="BR469" s="7"/>
      <c r="BS469" s="7"/>
      <c r="BT469" s="7"/>
      <c r="BU469" s="4"/>
      <c r="BV469" s="4"/>
      <c r="BW469" s="4"/>
      <c r="BX469" s="4"/>
      <c r="BY469" s="4"/>
      <c r="BZ469" s="4" t="s">
        <v>1188</v>
      </c>
      <c r="CA469" s="4"/>
      <c r="CB469" s="4"/>
      <c r="CC469" s="10">
        <f t="shared" si="21"/>
        <v>1437.282</v>
      </c>
      <c r="CE469" s="23">
        <f t="shared" si="22"/>
        <v>25111.276066666665</v>
      </c>
    </row>
    <row r="470" spans="1:83" ht="12.75">
      <c r="A470" s="4" t="s">
        <v>1254</v>
      </c>
      <c r="B470" s="4" t="s">
        <v>1186</v>
      </c>
      <c r="C470" s="4" t="s">
        <v>1202</v>
      </c>
      <c r="D470" s="4" t="s">
        <v>1255</v>
      </c>
      <c r="G470" s="4" t="s">
        <v>80</v>
      </c>
      <c r="H470" s="5" t="s">
        <v>320</v>
      </c>
      <c r="I470" s="6">
        <v>45418.44</v>
      </c>
      <c r="J470" s="4" t="s">
        <v>1654</v>
      </c>
      <c r="K470" s="14">
        <v>43556.14</v>
      </c>
      <c r="L470" s="6">
        <v>5636.16</v>
      </c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6">
        <v>46716.15</v>
      </c>
      <c r="BL470" s="4"/>
      <c r="BM470" s="4"/>
      <c r="BN470" s="24">
        <f>(BQ470/0.045)*0.1281</f>
        <v>5291.013933333334</v>
      </c>
      <c r="BO470" s="7"/>
      <c r="BP470" s="7"/>
      <c r="BQ470" s="6">
        <v>1858.67</v>
      </c>
      <c r="BR470" s="7"/>
      <c r="BS470" s="7"/>
      <c r="BT470" s="7"/>
      <c r="BU470" s="4"/>
      <c r="BV470" s="4"/>
      <c r="BW470" s="4"/>
      <c r="BX470" s="4"/>
      <c r="BY470" s="4"/>
      <c r="BZ470" s="4" t="s">
        <v>1188</v>
      </c>
      <c r="CA470" s="4"/>
      <c r="CB470" s="4"/>
      <c r="CC470" s="10">
        <f t="shared" si="21"/>
        <v>3332.0447099999997</v>
      </c>
      <c r="CE470" s="23">
        <f t="shared" si="22"/>
        <v>57815.35864333334</v>
      </c>
    </row>
    <row r="471" spans="1:80" ht="12.75">
      <c r="A471" s="4"/>
      <c r="B471" s="4"/>
      <c r="C471" s="4"/>
      <c r="D471" s="4"/>
      <c r="G471" s="4"/>
      <c r="H471" s="5"/>
      <c r="I471" s="6"/>
      <c r="J471" s="4"/>
      <c r="K471" s="14"/>
      <c r="L471" s="6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6"/>
      <c r="BL471" s="4"/>
      <c r="BM471" s="4"/>
      <c r="BN471" s="24"/>
      <c r="BO471" s="7"/>
      <c r="BP471" s="7"/>
      <c r="BQ471" s="6"/>
      <c r="BR471" s="7"/>
      <c r="BS471" s="7"/>
      <c r="BT471" s="7"/>
      <c r="BU471" s="4"/>
      <c r="BV471" s="4"/>
      <c r="BW471" s="4"/>
      <c r="BX471" s="4"/>
      <c r="BY471" s="4"/>
      <c r="BZ471" s="4"/>
      <c r="CA471" s="4"/>
      <c r="CB471" s="4"/>
    </row>
    <row r="472" spans="1:83" ht="12.75">
      <c r="A472" s="4" t="s">
        <v>1256</v>
      </c>
      <c r="B472" s="4" t="s">
        <v>1258</v>
      </c>
      <c r="C472" s="4" t="s">
        <v>1259</v>
      </c>
      <c r="D472" s="4" t="s">
        <v>1257</v>
      </c>
      <c r="G472" s="4" t="s">
        <v>80</v>
      </c>
      <c r="H472" s="5" t="s">
        <v>146</v>
      </c>
      <c r="I472" s="6">
        <v>35000</v>
      </c>
      <c r="J472" s="4" t="s">
        <v>1655</v>
      </c>
      <c r="K472" s="14">
        <v>33890.68</v>
      </c>
      <c r="L472" s="6">
        <v>11823.36</v>
      </c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6">
        <v>36127.16</v>
      </c>
      <c r="BL472" s="4"/>
      <c r="BM472" s="4"/>
      <c r="BN472" s="24">
        <f>(BQ472/0.045)*0.1281</f>
        <v>3744.5338</v>
      </c>
      <c r="BO472" s="7"/>
      <c r="BP472" s="7"/>
      <c r="BQ472" s="6">
        <v>1315.41</v>
      </c>
      <c r="BR472" s="7"/>
      <c r="BS472" s="7"/>
      <c r="BT472" s="7"/>
      <c r="BU472" s="4"/>
      <c r="BV472" s="4"/>
      <c r="BW472" s="4"/>
      <c r="BX472" s="4"/>
      <c r="BY472" s="4"/>
      <c r="BZ472" s="4"/>
      <c r="CA472" s="4"/>
      <c r="CB472" s="4"/>
      <c r="CC472" s="10">
        <f t="shared" si="21"/>
        <v>2592.63702</v>
      </c>
      <c r="CE472" s="23">
        <f t="shared" si="22"/>
        <v>52051.21082</v>
      </c>
    </row>
    <row r="473" spans="1:83" ht="12.75">
      <c r="A473" s="4" t="s">
        <v>1260</v>
      </c>
      <c r="B473" s="4" t="s">
        <v>1258</v>
      </c>
      <c r="C473" s="4" t="s">
        <v>1262</v>
      </c>
      <c r="D473" s="4" t="s">
        <v>1261</v>
      </c>
      <c r="G473" s="4" t="s">
        <v>80</v>
      </c>
      <c r="H473" s="5" t="s">
        <v>146</v>
      </c>
      <c r="I473" s="6">
        <v>33000</v>
      </c>
      <c r="J473" s="4" t="s">
        <v>1655</v>
      </c>
      <c r="K473" s="14">
        <v>24115.37</v>
      </c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6">
        <v>25943.59</v>
      </c>
      <c r="BL473" s="4" t="s">
        <v>1263</v>
      </c>
      <c r="BM473" s="4"/>
      <c r="BN473" s="24">
        <f>(BQ473+BO473)/0.045*0.1281</f>
        <v>3061.533066666667</v>
      </c>
      <c r="BO473" s="6">
        <v>904.12</v>
      </c>
      <c r="BP473" s="7"/>
      <c r="BQ473" s="6">
        <v>171.36</v>
      </c>
      <c r="BR473" s="7"/>
      <c r="BS473" s="7"/>
      <c r="BT473" s="7"/>
      <c r="BU473" s="4"/>
      <c r="BV473" s="4"/>
      <c r="BW473" s="4"/>
      <c r="BX473" s="4"/>
      <c r="BY473" s="4"/>
      <c r="BZ473" s="4"/>
      <c r="CA473" s="4"/>
      <c r="CB473" s="4"/>
      <c r="CC473" s="10">
        <f t="shared" si="21"/>
        <v>1844.825805</v>
      </c>
      <c r="CE473" s="23">
        <f t="shared" si="22"/>
        <v>29021.728871666666</v>
      </c>
    </row>
    <row r="474" spans="1:83" ht="12.75">
      <c r="A474" s="4" t="s">
        <v>1264</v>
      </c>
      <c r="B474" s="4" t="s">
        <v>1258</v>
      </c>
      <c r="C474" s="4" t="s">
        <v>1266</v>
      </c>
      <c r="D474" s="4" t="s">
        <v>1265</v>
      </c>
      <c r="G474" s="4" t="s">
        <v>80</v>
      </c>
      <c r="H474" s="5" t="s">
        <v>146</v>
      </c>
      <c r="I474" s="6">
        <v>32242</v>
      </c>
      <c r="J474" s="4" t="s">
        <v>1655</v>
      </c>
      <c r="K474" s="14">
        <v>31877.52</v>
      </c>
      <c r="L474" s="6">
        <v>5479.2</v>
      </c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6">
        <v>34153.07</v>
      </c>
      <c r="BL474" s="4" t="s">
        <v>1267</v>
      </c>
      <c r="BM474" s="4"/>
      <c r="BN474" s="24">
        <f aca="true" t="shared" si="26" ref="BN474:BN481">(BQ474+BO474)/0.045*0.1281</f>
        <v>3810.7188</v>
      </c>
      <c r="BO474" s="6">
        <v>1338.66</v>
      </c>
      <c r="BP474" s="7"/>
      <c r="BQ474" s="7"/>
      <c r="BR474" s="7"/>
      <c r="BS474" s="7"/>
      <c r="BT474" s="7"/>
      <c r="BU474" s="4"/>
      <c r="BV474" s="4"/>
      <c r="BW474" s="4"/>
      <c r="BX474" s="4"/>
      <c r="BY474" s="4"/>
      <c r="BZ474" s="4"/>
      <c r="CA474" s="4"/>
      <c r="CB474" s="4"/>
      <c r="CC474" s="10">
        <f aca="true" t="shared" si="27" ref="CC474:CC541">K474*0.0765</f>
        <v>2438.63028</v>
      </c>
      <c r="CE474" s="23">
        <f aca="true" t="shared" si="28" ref="CE474:CE541">K474+L474+BN474+CC474</f>
        <v>43606.06908</v>
      </c>
    </row>
    <row r="475" spans="1:83" ht="12.75">
      <c r="A475" s="4" t="s">
        <v>1268</v>
      </c>
      <c r="B475" s="4" t="s">
        <v>1258</v>
      </c>
      <c r="C475" s="4" t="s">
        <v>1266</v>
      </c>
      <c r="D475" s="4" t="s">
        <v>1269</v>
      </c>
      <c r="G475" s="4" t="s">
        <v>80</v>
      </c>
      <c r="H475" s="5" t="s">
        <v>146</v>
      </c>
      <c r="I475" s="6">
        <v>33288.84</v>
      </c>
      <c r="J475" s="4" t="s">
        <v>1654</v>
      </c>
      <c r="K475" s="14">
        <v>33288.84</v>
      </c>
      <c r="L475" s="6">
        <v>9679.2</v>
      </c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6">
        <v>35523.52</v>
      </c>
      <c r="BL475" s="4"/>
      <c r="BM475" s="4"/>
      <c r="BN475" s="24">
        <f t="shared" si="26"/>
        <v>3742.0002666666664</v>
      </c>
      <c r="BO475" s="6">
        <v>1314.52</v>
      </c>
      <c r="BP475" s="7"/>
      <c r="BQ475" s="7"/>
      <c r="BR475" s="7"/>
      <c r="BS475" s="7"/>
      <c r="BT475" s="7"/>
      <c r="BU475" s="4"/>
      <c r="BV475" s="4"/>
      <c r="BW475" s="4"/>
      <c r="BX475" s="4"/>
      <c r="BY475" s="4"/>
      <c r="BZ475" s="4"/>
      <c r="CA475" s="4"/>
      <c r="CB475" s="4"/>
      <c r="CC475" s="10">
        <f t="shared" si="27"/>
        <v>2546.59626</v>
      </c>
      <c r="CE475" s="23">
        <f t="shared" si="28"/>
        <v>49256.63652666666</v>
      </c>
    </row>
    <row r="476" spans="1:83" ht="12.75">
      <c r="A476" s="4" t="s">
        <v>1270</v>
      </c>
      <c r="B476" s="4" t="s">
        <v>1258</v>
      </c>
      <c r="C476" s="4" t="s">
        <v>1266</v>
      </c>
      <c r="D476" s="4" t="s">
        <v>1271</v>
      </c>
      <c r="G476" s="4" t="s">
        <v>80</v>
      </c>
      <c r="H476" s="5" t="s">
        <v>146</v>
      </c>
      <c r="I476" s="6">
        <v>33288.84</v>
      </c>
      <c r="J476" s="4" t="s">
        <v>1654</v>
      </c>
      <c r="K476" s="14">
        <v>33288.84</v>
      </c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6">
        <v>35728.72</v>
      </c>
      <c r="BL476" s="4"/>
      <c r="BM476" s="4"/>
      <c r="BN476" s="24">
        <f t="shared" si="26"/>
        <v>4085.6498666666666</v>
      </c>
      <c r="BO476" s="6">
        <v>1435.24</v>
      </c>
      <c r="BP476" s="7"/>
      <c r="BQ476" s="7"/>
      <c r="BR476" s="7"/>
      <c r="BS476" s="7"/>
      <c r="BT476" s="7"/>
      <c r="BU476" s="4"/>
      <c r="BV476" s="4"/>
      <c r="BW476" s="4"/>
      <c r="BX476" s="4"/>
      <c r="BY476" s="4"/>
      <c r="BZ476" s="4"/>
      <c r="CA476" s="4"/>
      <c r="CB476" s="4"/>
      <c r="CC476" s="10">
        <f t="shared" si="27"/>
        <v>2546.59626</v>
      </c>
      <c r="CE476" s="23">
        <f t="shared" si="28"/>
        <v>39921.08612666666</v>
      </c>
    </row>
    <row r="477" spans="1:83" ht="12.75">
      <c r="A477" s="4" t="s">
        <v>1272</v>
      </c>
      <c r="B477" s="4" t="s">
        <v>1258</v>
      </c>
      <c r="C477" s="4" t="s">
        <v>1259</v>
      </c>
      <c r="D477" s="4" t="s">
        <v>1273</v>
      </c>
      <c r="G477" s="4" t="s">
        <v>80</v>
      </c>
      <c r="H477" s="5" t="s">
        <v>146</v>
      </c>
      <c r="I477" s="6">
        <v>34975.46</v>
      </c>
      <c r="J477" s="4" t="s">
        <v>1654</v>
      </c>
      <c r="K477" s="14">
        <v>34975.46</v>
      </c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6">
        <v>37651.12</v>
      </c>
      <c r="BL477" s="4"/>
      <c r="BM477" s="4"/>
      <c r="BN477" s="24">
        <f t="shared" si="26"/>
        <v>4480.0270666666665</v>
      </c>
      <c r="BO477" s="6">
        <v>1573.78</v>
      </c>
      <c r="BP477" s="7"/>
      <c r="BQ477" s="7"/>
      <c r="BR477" s="7"/>
      <c r="BS477" s="7"/>
      <c r="BT477" s="7"/>
      <c r="BU477" s="4"/>
      <c r="BV477" s="4"/>
      <c r="BW477" s="4"/>
      <c r="BX477" s="4"/>
      <c r="BY477" s="4"/>
      <c r="BZ477" s="4"/>
      <c r="CA477" s="4"/>
      <c r="CB477" s="4"/>
      <c r="CC477" s="10">
        <f t="shared" si="27"/>
        <v>2675.6226899999997</v>
      </c>
      <c r="CE477" s="23">
        <f t="shared" si="28"/>
        <v>42131.109756666665</v>
      </c>
    </row>
    <row r="478" spans="1:83" ht="12.75">
      <c r="A478" s="4" t="s">
        <v>1274</v>
      </c>
      <c r="B478" s="4" t="s">
        <v>1258</v>
      </c>
      <c r="C478" s="4" t="s">
        <v>1276</v>
      </c>
      <c r="D478" s="4" t="s">
        <v>1275</v>
      </c>
      <c r="G478" s="4" t="s">
        <v>80</v>
      </c>
      <c r="H478" s="5" t="s">
        <v>183</v>
      </c>
      <c r="I478" s="6">
        <v>27000</v>
      </c>
      <c r="J478" s="4" t="s">
        <v>1654</v>
      </c>
      <c r="K478" s="14">
        <v>26468.78</v>
      </c>
      <c r="L478" s="6">
        <v>3805.92</v>
      </c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6">
        <v>28373.29</v>
      </c>
      <c r="BL478" s="4"/>
      <c r="BM478" s="4"/>
      <c r="BN478" s="24">
        <f t="shared" si="26"/>
        <v>3189.2629999999995</v>
      </c>
      <c r="BO478" s="6">
        <v>1120.35</v>
      </c>
      <c r="BP478" s="7"/>
      <c r="BQ478" s="7"/>
      <c r="BR478" s="7"/>
      <c r="BS478" s="7"/>
      <c r="BT478" s="7"/>
      <c r="BU478" s="4"/>
      <c r="BV478" s="4"/>
      <c r="BW478" s="4"/>
      <c r="BX478" s="4"/>
      <c r="BY478" s="4"/>
      <c r="BZ478" s="4"/>
      <c r="CA478" s="4"/>
      <c r="CB478" s="4"/>
      <c r="CC478" s="10">
        <f t="shared" si="27"/>
        <v>2024.8616699999998</v>
      </c>
      <c r="CE478" s="23">
        <f t="shared" si="28"/>
        <v>35488.824669999995</v>
      </c>
    </row>
    <row r="479" spans="1:83" ht="12.75">
      <c r="A479" s="4" t="s">
        <v>1277</v>
      </c>
      <c r="B479" s="4" t="s">
        <v>1258</v>
      </c>
      <c r="C479" s="4" t="s">
        <v>1279</v>
      </c>
      <c r="D479" s="4" t="s">
        <v>1278</v>
      </c>
      <c r="G479" s="4" t="s">
        <v>80</v>
      </c>
      <c r="H479" s="5" t="s">
        <v>146</v>
      </c>
      <c r="I479" s="6">
        <v>83026.58</v>
      </c>
      <c r="J479" s="4" t="s">
        <v>1654</v>
      </c>
      <c r="K479" s="14">
        <v>83026.58</v>
      </c>
      <c r="L479" s="6">
        <v>11823.36</v>
      </c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6">
        <v>89378.12</v>
      </c>
      <c r="BL479" s="4"/>
      <c r="BM479" s="4"/>
      <c r="BN479" s="24">
        <f t="shared" si="26"/>
        <v>10635.716</v>
      </c>
      <c r="BO479" s="6">
        <v>3736.2</v>
      </c>
      <c r="BP479" s="7"/>
      <c r="BQ479" s="7"/>
      <c r="BR479" s="7"/>
      <c r="BS479" s="7"/>
      <c r="BT479" s="7"/>
      <c r="BU479" s="4"/>
      <c r="BV479" s="4"/>
      <c r="BW479" s="4"/>
      <c r="BX479" s="4"/>
      <c r="BY479" s="4"/>
      <c r="BZ479" s="4"/>
      <c r="CA479" s="4"/>
      <c r="CB479" s="4"/>
      <c r="CC479" s="10">
        <f t="shared" si="27"/>
        <v>6351.53337</v>
      </c>
      <c r="CE479" s="23">
        <f t="shared" si="28"/>
        <v>111837.18937000001</v>
      </c>
    </row>
    <row r="480" spans="1:83" ht="12.75">
      <c r="A480" s="4" t="s">
        <v>1280</v>
      </c>
      <c r="B480" s="4" t="s">
        <v>1258</v>
      </c>
      <c r="C480" s="4" t="s">
        <v>1259</v>
      </c>
      <c r="D480" s="4" t="s">
        <v>1281</v>
      </c>
      <c r="G480" s="4" t="s">
        <v>80</v>
      </c>
      <c r="H480" s="5" t="s">
        <v>146</v>
      </c>
      <c r="I480" s="6">
        <v>35000</v>
      </c>
      <c r="J480" s="4" t="s">
        <v>1654</v>
      </c>
      <c r="K480" s="14">
        <v>34730.75</v>
      </c>
      <c r="L480" s="6">
        <v>16995.6</v>
      </c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6">
        <v>36847.47</v>
      </c>
      <c r="BL480" s="4"/>
      <c r="BM480" s="4"/>
      <c r="BN480" s="24">
        <f t="shared" si="26"/>
        <v>3544.6978</v>
      </c>
      <c r="BO480" s="6">
        <v>1245.21</v>
      </c>
      <c r="BP480" s="7"/>
      <c r="BQ480" s="7"/>
      <c r="BR480" s="7"/>
      <c r="BS480" s="7"/>
      <c r="BT480" s="7"/>
      <c r="BU480" s="4"/>
      <c r="BV480" s="4"/>
      <c r="BW480" s="4"/>
      <c r="BX480" s="4"/>
      <c r="BY480" s="4"/>
      <c r="BZ480" s="4"/>
      <c r="CA480" s="4"/>
      <c r="CB480" s="4"/>
      <c r="CC480" s="10">
        <f t="shared" si="27"/>
        <v>2656.902375</v>
      </c>
      <c r="CE480" s="23">
        <f t="shared" si="28"/>
        <v>57927.950175</v>
      </c>
    </row>
    <row r="481" spans="1:83" ht="12.75">
      <c r="A481" s="4" t="s">
        <v>1282</v>
      </c>
      <c r="B481" s="4" t="s">
        <v>1258</v>
      </c>
      <c r="C481" s="4" t="s">
        <v>1259</v>
      </c>
      <c r="D481" s="4" t="s">
        <v>1283</v>
      </c>
      <c r="G481" s="4" t="s">
        <v>80</v>
      </c>
      <c r="H481" s="5" t="s">
        <v>146</v>
      </c>
      <c r="I481" s="6">
        <v>32242</v>
      </c>
      <c r="J481" s="4" t="s">
        <v>1654</v>
      </c>
      <c r="K481" s="14">
        <v>31875.35</v>
      </c>
      <c r="L481" s="6">
        <v>16995.6</v>
      </c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6">
        <v>33825.73</v>
      </c>
      <c r="BL481" s="4"/>
      <c r="BM481" s="4"/>
      <c r="BN481" s="24">
        <f t="shared" si="26"/>
        <v>3265.838333333333</v>
      </c>
      <c r="BO481" s="6">
        <v>1147.25</v>
      </c>
      <c r="BP481" s="7"/>
      <c r="BQ481" s="7"/>
      <c r="BR481" s="7"/>
      <c r="BS481" s="7"/>
      <c r="BT481" s="7"/>
      <c r="BU481" s="4"/>
      <c r="BV481" s="4"/>
      <c r="BW481" s="4"/>
      <c r="BX481" s="4"/>
      <c r="BY481" s="4"/>
      <c r="BZ481" s="4"/>
      <c r="CA481" s="4"/>
      <c r="CB481" s="4"/>
      <c r="CC481" s="10">
        <f t="shared" si="27"/>
        <v>2438.464275</v>
      </c>
      <c r="CE481" s="23">
        <f t="shared" si="28"/>
        <v>54575.25260833333</v>
      </c>
    </row>
    <row r="482" spans="1:83" ht="12.75">
      <c r="A482" s="4" t="s">
        <v>1284</v>
      </c>
      <c r="B482" s="4" t="s">
        <v>1258</v>
      </c>
      <c r="C482" s="4" t="s">
        <v>1286</v>
      </c>
      <c r="D482" s="4" t="s">
        <v>1285</v>
      </c>
      <c r="G482" s="4" t="s">
        <v>80</v>
      </c>
      <c r="H482" s="5" t="s">
        <v>180</v>
      </c>
      <c r="I482" s="6">
        <v>25000</v>
      </c>
      <c r="J482" s="4" t="s">
        <v>1654</v>
      </c>
      <c r="K482" s="14">
        <v>3269.08</v>
      </c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6">
        <v>-577.08</v>
      </c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6">
        <v>3519.17</v>
      </c>
      <c r="BL482" s="4"/>
      <c r="BM482" s="4"/>
      <c r="BN482" s="24">
        <f>(BQ482/0.045)*0.1281</f>
        <v>418.7731333333333</v>
      </c>
      <c r="BO482" s="7"/>
      <c r="BP482" s="7"/>
      <c r="BQ482" s="6">
        <v>147.11</v>
      </c>
      <c r="BR482" s="7"/>
      <c r="BS482" s="7"/>
      <c r="BT482" s="7"/>
      <c r="BU482" s="4"/>
      <c r="BV482" s="4"/>
      <c r="BW482" s="4"/>
      <c r="BX482" s="4"/>
      <c r="BY482" s="4"/>
      <c r="BZ482" s="4"/>
      <c r="CA482" s="4"/>
      <c r="CB482" s="4"/>
      <c r="CC482" s="10">
        <f t="shared" si="27"/>
        <v>250.08462</v>
      </c>
      <c r="CE482" s="23">
        <f t="shared" si="28"/>
        <v>3937.937753333333</v>
      </c>
    </row>
    <row r="483" spans="1:83" ht="12.75">
      <c r="A483" s="4" t="s">
        <v>1287</v>
      </c>
      <c r="B483" s="4" t="s">
        <v>1258</v>
      </c>
      <c r="C483" s="4" t="s">
        <v>1149</v>
      </c>
      <c r="D483" s="4" t="s">
        <v>1288</v>
      </c>
      <c r="G483" s="4" t="s">
        <v>80</v>
      </c>
      <c r="H483" s="5" t="s">
        <v>1289</v>
      </c>
      <c r="I483" s="6">
        <v>34000</v>
      </c>
      <c r="J483" s="4" t="s">
        <v>1654</v>
      </c>
      <c r="K483" s="14">
        <v>33540.81</v>
      </c>
      <c r="L483" s="6">
        <v>5636.16</v>
      </c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6">
        <v>36106.73</v>
      </c>
      <c r="BL483" s="4"/>
      <c r="BM483" s="4"/>
      <c r="BN483" s="24">
        <f>(BO483/0.045)*0.1281</f>
        <v>4296.758666666667</v>
      </c>
      <c r="BO483" s="6">
        <v>1509.4</v>
      </c>
      <c r="BP483" s="7"/>
      <c r="BQ483" s="7"/>
      <c r="BR483" s="7"/>
      <c r="BS483" s="7"/>
      <c r="BT483" s="7"/>
      <c r="BU483" s="4"/>
      <c r="BV483" s="4"/>
      <c r="BW483" s="4"/>
      <c r="BX483" s="4"/>
      <c r="BY483" s="4"/>
      <c r="BZ483" s="4"/>
      <c r="CA483" s="4"/>
      <c r="CB483" s="4"/>
      <c r="CC483" s="10">
        <f t="shared" si="27"/>
        <v>2565.871965</v>
      </c>
      <c r="CE483" s="23">
        <f t="shared" si="28"/>
        <v>46039.60063166667</v>
      </c>
    </row>
    <row r="484" spans="1:83" ht="12.75">
      <c r="A484" s="4" t="s">
        <v>1290</v>
      </c>
      <c r="B484" s="4" t="s">
        <v>1258</v>
      </c>
      <c r="C484" s="4" t="s">
        <v>1674</v>
      </c>
      <c r="D484" s="4" t="s">
        <v>1291</v>
      </c>
      <c r="G484" s="4" t="s">
        <v>80</v>
      </c>
      <c r="H484" s="5" t="s">
        <v>146</v>
      </c>
      <c r="I484" s="6">
        <v>61000</v>
      </c>
      <c r="J484" s="4" t="s">
        <v>1654</v>
      </c>
      <c r="K484" s="14">
        <v>54914.45</v>
      </c>
      <c r="L484" s="6">
        <v>5636.16</v>
      </c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6">
        <v>58948.31</v>
      </c>
      <c r="BL484" s="4"/>
      <c r="BM484" s="4"/>
      <c r="BN484" s="24">
        <f>(BO484/0.045)*0.1281</f>
        <v>6754.741466666666</v>
      </c>
      <c r="BO484" s="6">
        <v>2372.86</v>
      </c>
      <c r="BP484" s="7"/>
      <c r="BQ484" s="7"/>
      <c r="BR484" s="7"/>
      <c r="BS484" s="7"/>
      <c r="BT484" s="7"/>
      <c r="BU484" s="4"/>
      <c r="BV484" s="4"/>
      <c r="BW484" s="4"/>
      <c r="BX484" s="4"/>
      <c r="BY484" s="4"/>
      <c r="BZ484" s="4"/>
      <c r="CA484" s="4"/>
      <c r="CB484" s="4"/>
      <c r="CC484" s="10">
        <f t="shared" si="27"/>
        <v>4200.955425</v>
      </c>
      <c r="CE484" s="23">
        <f t="shared" si="28"/>
        <v>71506.30689166667</v>
      </c>
    </row>
    <row r="485" spans="1:83" ht="12.75">
      <c r="A485" s="4" t="s">
        <v>1292</v>
      </c>
      <c r="B485" s="4" t="s">
        <v>1258</v>
      </c>
      <c r="C485" s="4" t="s">
        <v>1266</v>
      </c>
      <c r="D485" s="4" t="s">
        <v>1293</v>
      </c>
      <c r="G485" s="4" t="s">
        <v>80</v>
      </c>
      <c r="H485" s="5" t="s">
        <v>146</v>
      </c>
      <c r="I485" s="6">
        <v>35000</v>
      </c>
      <c r="J485" s="4" t="s">
        <v>1654</v>
      </c>
      <c r="K485" s="14">
        <v>34447.39</v>
      </c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6">
        <v>36975.97</v>
      </c>
      <c r="BL485" s="4"/>
      <c r="BM485" s="4"/>
      <c r="BN485" s="24">
        <f>(BO485/0.045)*0.1281</f>
        <v>4233.9612</v>
      </c>
      <c r="BO485" s="6">
        <v>1487.34</v>
      </c>
      <c r="BP485" s="7"/>
      <c r="BQ485" s="7"/>
      <c r="BR485" s="7"/>
      <c r="BS485" s="7"/>
      <c r="BT485" s="7"/>
      <c r="BU485" s="4"/>
      <c r="BV485" s="4"/>
      <c r="BW485" s="4"/>
      <c r="BX485" s="4"/>
      <c r="BY485" s="4"/>
      <c r="BZ485" s="4"/>
      <c r="CA485" s="4"/>
      <c r="CB485" s="4"/>
      <c r="CC485" s="10">
        <f t="shared" si="27"/>
        <v>2635.225335</v>
      </c>
      <c r="CE485" s="23">
        <f t="shared" si="28"/>
        <v>41316.576535</v>
      </c>
    </row>
    <row r="486" spans="1:83" ht="12.75">
      <c r="A486" s="4" t="s">
        <v>1294</v>
      </c>
      <c r="B486" s="4" t="s">
        <v>1258</v>
      </c>
      <c r="C486" s="4" t="s">
        <v>1266</v>
      </c>
      <c r="D486" s="4" t="s">
        <v>1295</v>
      </c>
      <c r="G486" s="4" t="s">
        <v>80</v>
      </c>
      <c r="H486" s="5" t="s">
        <v>146</v>
      </c>
      <c r="I486" s="6">
        <v>35000</v>
      </c>
      <c r="J486" s="4" t="s">
        <v>1654</v>
      </c>
      <c r="K486" s="14">
        <v>34765.75</v>
      </c>
      <c r="L486" s="6">
        <v>5636.16</v>
      </c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6">
        <v>37224.91</v>
      </c>
      <c r="BL486" s="4"/>
      <c r="BM486" s="4"/>
      <c r="BN486" s="24">
        <f>(BO486/0.045)*0.1281</f>
        <v>4117.674866666666</v>
      </c>
      <c r="BO486" s="6">
        <v>1446.49</v>
      </c>
      <c r="BP486" s="7"/>
      <c r="BQ486" s="7"/>
      <c r="BR486" s="7"/>
      <c r="BS486" s="7"/>
      <c r="BT486" s="7"/>
      <c r="BU486" s="4"/>
      <c r="BV486" s="4"/>
      <c r="BW486" s="4"/>
      <c r="BX486" s="4"/>
      <c r="BY486" s="4"/>
      <c r="BZ486" s="4"/>
      <c r="CA486" s="4"/>
      <c r="CB486" s="4"/>
      <c r="CC486" s="10">
        <f t="shared" si="27"/>
        <v>2659.579875</v>
      </c>
      <c r="CE486" s="23">
        <f t="shared" si="28"/>
        <v>47179.164741666675</v>
      </c>
    </row>
    <row r="487" spans="1:83" ht="12.75">
      <c r="A487" s="4" t="s">
        <v>1296</v>
      </c>
      <c r="B487" s="4" t="s">
        <v>1258</v>
      </c>
      <c r="C487" s="4" t="s">
        <v>1675</v>
      </c>
      <c r="D487" s="4" t="s">
        <v>1297</v>
      </c>
      <c r="G487" s="4" t="s">
        <v>80</v>
      </c>
      <c r="H487" s="5" t="s">
        <v>146</v>
      </c>
      <c r="I487" s="6">
        <v>17763.72</v>
      </c>
      <c r="J487" s="4" t="s">
        <v>1655</v>
      </c>
      <c r="K487" s="14">
        <v>17763.72</v>
      </c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6">
        <v>19122.74</v>
      </c>
      <c r="BL487" s="4"/>
      <c r="BM487" s="4"/>
      <c r="BN487" s="24">
        <f>(BO487/0.045)*0.1281</f>
        <v>525.0392</v>
      </c>
      <c r="BO487" s="6">
        <v>184.44</v>
      </c>
      <c r="BP487" s="7"/>
      <c r="BQ487" s="7"/>
      <c r="BR487" s="7"/>
      <c r="BS487" s="7"/>
      <c r="BT487" s="7"/>
      <c r="BU487" s="4"/>
      <c r="BV487" s="4"/>
      <c r="BW487" s="4"/>
      <c r="BX487" s="4"/>
      <c r="BY487" s="4"/>
      <c r="BZ487" s="4"/>
      <c r="CA487" s="4"/>
      <c r="CB487" s="4"/>
      <c r="CC487" s="10">
        <f t="shared" si="27"/>
        <v>1358.92458</v>
      </c>
      <c r="CE487" s="23">
        <f t="shared" si="28"/>
        <v>19647.68378</v>
      </c>
    </row>
    <row r="488" spans="1:83" ht="12.75">
      <c r="A488" s="4" t="s">
        <v>1298</v>
      </c>
      <c r="B488" s="4" t="s">
        <v>1258</v>
      </c>
      <c r="C488" s="4" t="s">
        <v>1262</v>
      </c>
      <c r="D488" s="4" t="s">
        <v>1267</v>
      </c>
      <c r="G488" s="4" t="s">
        <v>80</v>
      </c>
      <c r="H488" s="5" t="s">
        <v>146</v>
      </c>
      <c r="I488" s="6">
        <v>35000</v>
      </c>
      <c r="J488" s="4" t="s">
        <v>1655</v>
      </c>
      <c r="K488" s="14">
        <v>34999.9</v>
      </c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6">
        <v>37677.38</v>
      </c>
      <c r="BL488" s="4"/>
      <c r="BM488" s="4"/>
      <c r="BN488" s="24"/>
      <c r="BO488" s="7"/>
      <c r="BP488" s="7"/>
      <c r="BQ488" s="7"/>
      <c r="BR488" s="7"/>
      <c r="BS488" s="7"/>
      <c r="BT488" s="7"/>
      <c r="BU488" s="4"/>
      <c r="BV488" s="4"/>
      <c r="BW488" s="4"/>
      <c r="BX488" s="4"/>
      <c r="BY488" s="4"/>
      <c r="BZ488" s="4"/>
      <c r="CA488" s="4"/>
      <c r="CB488" s="4"/>
      <c r="CC488" s="10">
        <f t="shared" si="27"/>
        <v>2677.49235</v>
      </c>
      <c r="CE488" s="23">
        <f t="shared" si="28"/>
        <v>37677.39235</v>
      </c>
    </row>
    <row r="489" spans="1:83" ht="12.75">
      <c r="A489" s="4" t="s">
        <v>1299</v>
      </c>
      <c r="B489" s="4" t="s">
        <v>1258</v>
      </c>
      <c r="C489" s="4" t="s">
        <v>1300</v>
      </c>
      <c r="D489" s="4" t="s">
        <v>1285</v>
      </c>
      <c r="G489" s="4" t="s">
        <v>69</v>
      </c>
      <c r="H489" s="5" t="s">
        <v>1301</v>
      </c>
      <c r="I489" s="7"/>
      <c r="J489" s="4" t="s">
        <v>1655</v>
      </c>
      <c r="K489" s="14">
        <v>960</v>
      </c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6">
        <v>1033.45</v>
      </c>
      <c r="BL489" s="4"/>
      <c r="BM489" s="4"/>
      <c r="BN489" s="24"/>
      <c r="BO489" s="7"/>
      <c r="BP489" s="7"/>
      <c r="BQ489" s="7"/>
      <c r="BR489" s="7"/>
      <c r="BS489" s="7"/>
      <c r="BT489" s="7"/>
      <c r="BU489" s="4"/>
      <c r="BV489" s="4"/>
      <c r="BW489" s="4"/>
      <c r="BX489" s="4"/>
      <c r="BY489" s="4"/>
      <c r="BZ489" s="4"/>
      <c r="CA489" s="4"/>
      <c r="CB489" s="4"/>
      <c r="CC489" s="10">
        <f t="shared" si="27"/>
        <v>73.44</v>
      </c>
      <c r="CE489" s="23">
        <f t="shared" si="28"/>
        <v>1033.44</v>
      </c>
    </row>
    <row r="490" spans="1:83" ht="12.75">
      <c r="A490" s="4" t="s">
        <v>1302</v>
      </c>
      <c r="B490" s="4" t="s">
        <v>1258</v>
      </c>
      <c r="C490" s="4" t="s">
        <v>1300</v>
      </c>
      <c r="D490" s="4" t="s">
        <v>1303</v>
      </c>
      <c r="G490" s="4" t="s">
        <v>69</v>
      </c>
      <c r="H490" s="5" t="s">
        <v>1301</v>
      </c>
      <c r="I490" s="6">
        <v>0</v>
      </c>
      <c r="J490" s="4" t="s">
        <v>1655</v>
      </c>
      <c r="K490" s="14">
        <v>2670</v>
      </c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6">
        <v>2874.26</v>
      </c>
      <c r="BL490" s="4"/>
      <c r="BM490" s="4"/>
      <c r="BN490" s="24"/>
      <c r="BO490" s="7"/>
      <c r="BP490" s="7"/>
      <c r="BQ490" s="7"/>
      <c r="BR490" s="7"/>
      <c r="BS490" s="7"/>
      <c r="BT490" s="7"/>
      <c r="BU490" s="4"/>
      <c r="BV490" s="4"/>
      <c r="BW490" s="4"/>
      <c r="BX490" s="4"/>
      <c r="BY490" s="4"/>
      <c r="BZ490" s="4"/>
      <c r="CA490" s="4"/>
      <c r="CB490" s="4"/>
      <c r="CC490" s="10">
        <f t="shared" si="27"/>
        <v>204.255</v>
      </c>
      <c r="CE490" s="23">
        <f t="shared" si="28"/>
        <v>2874.255</v>
      </c>
    </row>
    <row r="491" spans="1:83" ht="12.75">
      <c r="A491" s="4" t="s">
        <v>1304</v>
      </c>
      <c r="B491" s="4" t="s">
        <v>1258</v>
      </c>
      <c r="C491" s="4" t="s">
        <v>1266</v>
      </c>
      <c r="D491" s="4" t="s">
        <v>1305</v>
      </c>
      <c r="G491" s="4" t="s">
        <v>80</v>
      </c>
      <c r="H491" s="5" t="s">
        <v>1306</v>
      </c>
      <c r="I491" s="6">
        <v>59989.28</v>
      </c>
      <c r="J491" s="4" t="s">
        <v>1654</v>
      </c>
      <c r="K491" s="14">
        <v>17304.52</v>
      </c>
      <c r="L491" s="6">
        <v>2419.8</v>
      </c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6">
        <v>-1153.64</v>
      </c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6">
        <v>18628.33</v>
      </c>
      <c r="BL491" s="4"/>
      <c r="BM491" s="4"/>
      <c r="BN491" s="24">
        <f>(BO491/0.045)*0.1281</f>
        <v>2216.7562666666668</v>
      </c>
      <c r="BO491" s="6">
        <v>778.72</v>
      </c>
      <c r="BP491" s="7"/>
      <c r="BQ491" s="7"/>
      <c r="BR491" s="7"/>
      <c r="BS491" s="7"/>
      <c r="BT491" s="7"/>
      <c r="BU491" s="4"/>
      <c r="BV491" s="4"/>
      <c r="BW491" s="4"/>
      <c r="BX491" s="4"/>
      <c r="BY491" s="4"/>
      <c r="BZ491" s="4"/>
      <c r="CA491" s="4"/>
      <c r="CB491" s="4"/>
      <c r="CC491" s="10">
        <f t="shared" si="27"/>
        <v>1323.79578</v>
      </c>
      <c r="CE491" s="23">
        <f t="shared" si="28"/>
        <v>23264.872046666667</v>
      </c>
    </row>
    <row r="492" spans="1:80" ht="12.75">
      <c r="A492" s="4"/>
      <c r="B492" s="4"/>
      <c r="C492" s="4"/>
      <c r="D492" s="4"/>
      <c r="G492" s="4"/>
      <c r="H492" s="5"/>
      <c r="I492" s="6"/>
      <c r="J492" s="4"/>
      <c r="K492" s="14"/>
      <c r="L492" s="6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6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6"/>
      <c r="BL492" s="4"/>
      <c r="BM492" s="4"/>
      <c r="BN492" s="24"/>
      <c r="BO492" s="6"/>
      <c r="BP492" s="7"/>
      <c r="BQ492" s="7"/>
      <c r="BR492" s="7"/>
      <c r="BS492" s="7"/>
      <c r="BT492" s="7"/>
      <c r="BU492" s="4"/>
      <c r="BV492" s="4"/>
      <c r="BW492" s="4"/>
      <c r="BX492" s="4"/>
      <c r="BY492" s="4"/>
      <c r="BZ492" s="4"/>
      <c r="CA492" s="4"/>
      <c r="CB492" s="4"/>
    </row>
    <row r="493" spans="1:83" ht="12.75">
      <c r="A493" s="4" t="s">
        <v>1308</v>
      </c>
      <c r="B493" s="4" t="s">
        <v>1310</v>
      </c>
      <c r="C493" s="4" t="s">
        <v>1676</v>
      </c>
      <c r="D493" s="4" t="s">
        <v>1309</v>
      </c>
      <c r="G493" s="4" t="s">
        <v>80</v>
      </c>
      <c r="H493" s="5" t="s">
        <v>1311</v>
      </c>
      <c r="I493" s="6">
        <v>37674</v>
      </c>
      <c r="J493" s="4" t="s">
        <v>1654</v>
      </c>
      <c r="K493" s="14">
        <v>36758.55</v>
      </c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6">
        <v>39530</v>
      </c>
      <c r="BL493" s="4"/>
      <c r="BM493" s="4"/>
      <c r="BN493" s="24">
        <f>(BQ493/0.045)*0.1281</f>
        <v>4640.863733333334</v>
      </c>
      <c r="BO493" s="7"/>
      <c r="BP493" s="7"/>
      <c r="BQ493" s="6">
        <v>1630.28</v>
      </c>
      <c r="BR493" s="7"/>
      <c r="BS493" s="7"/>
      <c r="BT493" s="7"/>
      <c r="BU493" s="4"/>
      <c r="BV493" s="4"/>
      <c r="BW493" s="4"/>
      <c r="BX493" s="4"/>
      <c r="BY493" s="4"/>
      <c r="BZ493" s="4"/>
      <c r="CA493" s="4"/>
      <c r="CB493" s="4"/>
      <c r="CC493" s="10">
        <f t="shared" si="27"/>
        <v>2812.0290750000004</v>
      </c>
      <c r="CE493" s="23">
        <f t="shared" si="28"/>
        <v>44211.44280833333</v>
      </c>
    </row>
    <row r="494" spans="1:83" ht="12.75">
      <c r="A494" s="4" t="s">
        <v>1312</v>
      </c>
      <c r="B494" s="4" t="s">
        <v>1310</v>
      </c>
      <c r="C494" s="4" t="s">
        <v>1314</v>
      </c>
      <c r="D494" s="4" t="s">
        <v>1313</v>
      </c>
      <c r="G494" s="4" t="s">
        <v>69</v>
      </c>
      <c r="H494" s="5" t="s">
        <v>1315</v>
      </c>
      <c r="I494" s="6">
        <v>23660</v>
      </c>
      <c r="J494" s="4" t="s">
        <v>1654</v>
      </c>
      <c r="K494" s="14">
        <v>23161.27</v>
      </c>
      <c r="L494" s="6">
        <v>7440.76</v>
      </c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6">
        <v>24707.22</v>
      </c>
      <c r="BL494" s="4"/>
      <c r="BM494" s="4"/>
      <c r="BN494" s="24">
        <f>(BQ494/0.045)*0.1281</f>
        <v>2588.5878666666667</v>
      </c>
      <c r="BO494" s="7"/>
      <c r="BP494" s="7"/>
      <c r="BQ494" s="6">
        <v>909.34</v>
      </c>
      <c r="BR494" s="7"/>
      <c r="BS494" s="7"/>
      <c r="BT494" s="7"/>
      <c r="BU494" s="4"/>
      <c r="BV494" s="4"/>
      <c r="BW494" s="4"/>
      <c r="BX494" s="4"/>
      <c r="BY494" s="4"/>
      <c r="BZ494" s="4"/>
      <c r="CA494" s="4" t="s">
        <v>151</v>
      </c>
      <c r="CB494" s="4"/>
      <c r="CC494" s="10">
        <f t="shared" si="27"/>
        <v>1771.837155</v>
      </c>
      <c r="CE494" s="23">
        <f t="shared" si="28"/>
        <v>34962.45502166667</v>
      </c>
    </row>
    <row r="495" spans="1:83" ht="12.75">
      <c r="A495" s="4" t="s">
        <v>1316</v>
      </c>
      <c r="B495" s="4" t="s">
        <v>1310</v>
      </c>
      <c r="C495" s="4" t="s">
        <v>1310</v>
      </c>
      <c r="D495" s="4" t="s">
        <v>1317</v>
      </c>
      <c r="G495" s="4" t="s">
        <v>80</v>
      </c>
      <c r="H495" s="5" t="s">
        <v>146</v>
      </c>
      <c r="I495" s="6">
        <v>67817.1</v>
      </c>
      <c r="J495" s="4" t="s">
        <v>1654</v>
      </c>
      <c r="K495" s="14">
        <v>74317.1</v>
      </c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6">
        <v>80002.39</v>
      </c>
      <c r="BL495" s="4"/>
      <c r="BM495" s="4"/>
      <c r="BN495" s="24">
        <f>(BO495/0.045)*0.1281</f>
        <v>8687.685066666667</v>
      </c>
      <c r="BO495" s="6">
        <v>3051.88</v>
      </c>
      <c r="BP495" s="7"/>
      <c r="BQ495" s="7"/>
      <c r="BR495" s="7"/>
      <c r="BS495" s="7"/>
      <c r="BT495" s="7"/>
      <c r="BU495" s="4"/>
      <c r="BV495" s="4"/>
      <c r="BW495" s="4"/>
      <c r="BX495" s="4"/>
      <c r="BY495" s="4"/>
      <c r="BZ495" s="4"/>
      <c r="CA495" s="4"/>
      <c r="CB495" s="4"/>
      <c r="CC495" s="10">
        <f t="shared" si="27"/>
        <v>5685.258150000001</v>
      </c>
      <c r="CE495" s="23">
        <f t="shared" si="28"/>
        <v>88690.04321666667</v>
      </c>
    </row>
    <row r="496" spans="1:83" ht="12.75">
      <c r="A496" s="4" t="s">
        <v>1318</v>
      </c>
      <c r="B496" s="4" t="s">
        <v>1310</v>
      </c>
      <c r="C496" s="4" t="s">
        <v>1314</v>
      </c>
      <c r="D496" s="4" t="s">
        <v>1319</v>
      </c>
      <c r="G496" s="4" t="s">
        <v>69</v>
      </c>
      <c r="H496" s="5" t="s">
        <v>1315</v>
      </c>
      <c r="I496" s="6">
        <v>23660</v>
      </c>
      <c r="J496" s="4" t="s">
        <v>1654</v>
      </c>
      <c r="K496" s="14">
        <v>20090.02</v>
      </c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6">
        <v>21626.98</v>
      </c>
      <c r="BL496" s="4"/>
      <c r="BM496" s="4"/>
      <c r="BN496" s="24">
        <f>(BQ496/0.045)*0.1281</f>
        <v>2573.5859333333333</v>
      </c>
      <c r="BO496" s="7"/>
      <c r="BP496" s="7"/>
      <c r="BQ496" s="6">
        <v>904.07</v>
      </c>
      <c r="BR496" s="7"/>
      <c r="BS496" s="7"/>
      <c r="BT496" s="7"/>
      <c r="BU496" s="4"/>
      <c r="BV496" s="4"/>
      <c r="BW496" s="4"/>
      <c r="BX496" s="4"/>
      <c r="BY496" s="4"/>
      <c r="BZ496" s="4"/>
      <c r="CA496" s="4" t="s">
        <v>151</v>
      </c>
      <c r="CB496" s="4"/>
      <c r="CC496" s="10">
        <f t="shared" si="27"/>
        <v>1536.88653</v>
      </c>
      <c r="CE496" s="23">
        <f t="shared" si="28"/>
        <v>24200.492463333332</v>
      </c>
    </row>
    <row r="497" spans="1:83" ht="12.75">
      <c r="A497" s="4" t="s">
        <v>1320</v>
      </c>
      <c r="B497" s="4" t="s">
        <v>1310</v>
      </c>
      <c r="C497" s="4" t="s">
        <v>1314</v>
      </c>
      <c r="D497" s="4" t="s">
        <v>1321</v>
      </c>
      <c r="G497" s="4" t="s">
        <v>69</v>
      </c>
      <c r="H497" s="5" t="s">
        <v>1322</v>
      </c>
      <c r="I497" s="6">
        <v>25534.6</v>
      </c>
      <c r="J497" s="4" t="s">
        <v>1654</v>
      </c>
      <c r="K497" s="14">
        <v>21655.36</v>
      </c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6">
        <v>23311.98</v>
      </c>
      <c r="BL497" s="4"/>
      <c r="BM497" s="4"/>
      <c r="BN497" s="24">
        <f>(BQ497/0.045)*0.1281</f>
        <v>2773.7635333333333</v>
      </c>
      <c r="BO497" s="7"/>
      <c r="BP497" s="7"/>
      <c r="BQ497" s="6">
        <v>974.39</v>
      </c>
      <c r="BR497" s="7"/>
      <c r="BS497" s="7"/>
      <c r="BT497" s="7"/>
      <c r="BU497" s="4"/>
      <c r="BV497" s="4"/>
      <c r="BW497" s="4"/>
      <c r="BX497" s="4"/>
      <c r="BY497" s="4"/>
      <c r="BZ497" s="4"/>
      <c r="CA497" s="4" t="s">
        <v>151</v>
      </c>
      <c r="CB497" s="4"/>
      <c r="CC497" s="10">
        <f t="shared" si="27"/>
        <v>1656.6350400000001</v>
      </c>
      <c r="CE497" s="23">
        <f t="shared" si="28"/>
        <v>26085.758573333336</v>
      </c>
    </row>
    <row r="498" spans="1:83" ht="12.75">
      <c r="A498" s="4" t="s">
        <v>1323</v>
      </c>
      <c r="B498" s="4" t="s">
        <v>1310</v>
      </c>
      <c r="C498" s="4" t="s">
        <v>1314</v>
      </c>
      <c r="D498" s="4" t="s">
        <v>1324</v>
      </c>
      <c r="G498" s="4" t="s">
        <v>69</v>
      </c>
      <c r="H498" s="5" t="s">
        <v>859</v>
      </c>
      <c r="I498" s="6">
        <v>22750</v>
      </c>
      <c r="J498" s="4" t="s">
        <v>1654</v>
      </c>
      <c r="K498" s="14">
        <v>1312.5</v>
      </c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6">
        <v>1412.91</v>
      </c>
      <c r="BL498" s="4"/>
      <c r="BM498" s="4"/>
      <c r="BN498" s="24">
        <f>(BQ498/0.045)*0.1281</f>
        <v>168.1526</v>
      </c>
      <c r="BO498" s="7"/>
      <c r="BP498" s="7"/>
      <c r="BQ498" s="6">
        <v>59.07</v>
      </c>
      <c r="BR498" s="7"/>
      <c r="BS498" s="7"/>
      <c r="BT498" s="7"/>
      <c r="BU498" s="4"/>
      <c r="BV498" s="4"/>
      <c r="BW498" s="4"/>
      <c r="BX498" s="4"/>
      <c r="BY498" s="4"/>
      <c r="BZ498" s="4"/>
      <c r="CA498" s="4"/>
      <c r="CB498" s="4"/>
      <c r="CC498" s="10">
        <f t="shared" si="27"/>
        <v>100.40625</v>
      </c>
      <c r="CE498" s="23">
        <f t="shared" si="28"/>
        <v>1581.05885</v>
      </c>
    </row>
    <row r="499" spans="1:80" ht="12.75">
      <c r="A499" s="4"/>
      <c r="B499" s="4"/>
      <c r="C499" s="4"/>
      <c r="D499" s="4"/>
      <c r="G499" s="4"/>
      <c r="H499" s="5"/>
      <c r="I499" s="6"/>
      <c r="J499" s="4"/>
      <c r="K499" s="14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6"/>
      <c r="BL499" s="4"/>
      <c r="BM499" s="4"/>
      <c r="BN499" s="24"/>
      <c r="BO499" s="7"/>
      <c r="BP499" s="7"/>
      <c r="BQ499" s="6"/>
      <c r="BR499" s="7"/>
      <c r="BS499" s="7"/>
      <c r="BT499" s="7"/>
      <c r="BU499" s="4"/>
      <c r="BV499" s="4"/>
      <c r="BW499" s="4"/>
      <c r="BX499" s="4"/>
      <c r="BY499" s="4"/>
      <c r="BZ499" s="4"/>
      <c r="CA499" s="4"/>
      <c r="CB499" s="4"/>
    </row>
    <row r="500" spans="1:83" ht="12.75">
      <c r="A500" s="4" t="s">
        <v>1325</v>
      </c>
      <c r="B500" s="4" t="s">
        <v>1327</v>
      </c>
      <c r="C500" s="4" t="s">
        <v>1149</v>
      </c>
      <c r="D500" s="4" t="s">
        <v>1326</v>
      </c>
      <c r="G500" s="4" t="s">
        <v>80</v>
      </c>
      <c r="H500" s="5" t="s">
        <v>934</v>
      </c>
      <c r="I500" s="6">
        <v>47066</v>
      </c>
      <c r="J500" s="4" t="s">
        <v>1654</v>
      </c>
      <c r="K500" s="14">
        <v>49028.04</v>
      </c>
      <c r="L500" s="6">
        <v>5636.16</v>
      </c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6">
        <v>3413</v>
      </c>
      <c r="BB500" s="7"/>
      <c r="BC500" s="7"/>
      <c r="BD500" s="7"/>
      <c r="BE500" s="7"/>
      <c r="BF500" s="7"/>
      <c r="BG500" s="7"/>
      <c r="BH500" s="7"/>
      <c r="BI500" s="7"/>
      <c r="BJ500" s="7"/>
      <c r="BK500" s="6">
        <v>52606.46</v>
      </c>
      <c r="BL500" s="4"/>
      <c r="BM500" s="4"/>
      <c r="BN500" s="24">
        <f>(BO500/0.045)*0.1281</f>
        <v>5992.2618</v>
      </c>
      <c r="BO500" s="6">
        <v>2105.01</v>
      </c>
      <c r="BP500" s="7"/>
      <c r="BQ500" s="7"/>
      <c r="BR500" s="7"/>
      <c r="BS500" s="7"/>
      <c r="BT500" s="7"/>
      <c r="BU500" s="4"/>
      <c r="BV500" s="4"/>
      <c r="BW500" s="4"/>
      <c r="BX500" s="4"/>
      <c r="BY500" s="4"/>
      <c r="BZ500" s="4"/>
      <c r="CA500" s="4"/>
      <c r="CB500" s="4"/>
      <c r="CC500" s="10">
        <f t="shared" si="27"/>
        <v>3750.64506</v>
      </c>
      <c r="CE500" s="23">
        <f t="shared" si="28"/>
        <v>64407.10686</v>
      </c>
    </row>
    <row r="501" spans="1:83" ht="12.75">
      <c r="A501" s="4" t="s">
        <v>1677</v>
      </c>
      <c r="B501" s="4" t="s">
        <v>1327</v>
      </c>
      <c r="C501" s="4" t="s">
        <v>1702</v>
      </c>
      <c r="D501" s="4" t="s">
        <v>1328</v>
      </c>
      <c r="G501" s="4" t="s">
        <v>80</v>
      </c>
      <c r="H501" s="5" t="s">
        <v>1329</v>
      </c>
      <c r="I501" s="6">
        <v>66000</v>
      </c>
      <c r="J501" s="4" t="s">
        <v>1654</v>
      </c>
      <c r="K501" s="14">
        <v>64887.78</v>
      </c>
      <c r="L501" s="6">
        <v>3486.48</v>
      </c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6">
        <v>69701.24</v>
      </c>
      <c r="BL501" s="4"/>
      <c r="BM501" s="4"/>
      <c r="BN501" s="24">
        <f>(BO501/0.045)*0.1281</f>
        <v>8060.3081999999995</v>
      </c>
      <c r="BO501" s="6">
        <v>2831.49</v>
      </c>
      <c r="BP501" s="7"/>
      <c r="BQ501" s="7"/>
      <c r="BR501" s="7"/>
      <c r="BS501" s="7"/>
      <c r="BT501" s="7"/>
      <c r="BU501" s="4"/>
      <c r="BV501" s="4"/>
      <c r="BW501" s="4"/>
      <c r="BX501" s="4"/>
      <c r="BY501" s="4"/>
      <c r="BZ501" s="4"/>
      <c r="CA501" s="4"/>
      <c r="CB501" s="4"/>
      <c r="CC501" s="10">
        <f t="shared" si="27"/>
        <v>4963.91517</v>
      </c>
      <c r="CE501" s="23">
        <f t="shared" si="28"/>
        <v>81398.48337</v>
      </c>
    </row>
    <row r="502" spans="1:83" ht="12.75">
      <c r="A502" s="4" t="s">
        <v>1330</v>
      </c>
      <c r="B502" s="4" t="s">
        <v>1327</v>
      </c>
      <c r="C502" s="4" t="s">
        <v>1332</v>
      </c>
      <c r="D502" s="4" t="s">
        <v>1331</v>
      </c>
      <c r="G502" s="4" t="s">
        <v>80</v>
      </c>
      <c r="H502" s="5" t="s">
        <v>693</v>
      </c>
      <c r="I502" s="6">
        <v>42968</v>
      </c>
      <c r="J502" s="4" t="s">
        <v>1654</v>
      </c>
      <c r="K502" s="14">
        <v>41669.77</v>
      </c>
      <c r="L502" s="6">
        <v>16995.6</v>
      </c>
      <c r="M502" s="6">
        <v>125.34</v>
      </c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6">
        <v>44424.17</v>
      </c>
      <c r="BL502" s="4"/>
      <c r="BM502" s="4"/>
      <c r="BN502" s="24">
        <f>(BO502/0.045)*0.1281</f>
        <v>4576.443666666667</v>
      </c>
      <c r="BO502" s="6">
        <v>1607.65</v>
      </c>
      <c r="BP502" s="7"/>
      <c r="BQ502" s="7"/>
      <c r="BR502" s="7"/>
      <c r="BS502" s="7"/>
      <c r="BT502" s="7"/>
      <c r="BU502" s="4"/>
      <c r="BV502" s="4"/>
      <c r="BW502" s="4"/>
      <c r="BX502" s="4"/>
      <c r="BY502" s="4"/>
      <c r="BZ502" s="4"/>
      <c r="CA502" s="4"/>
      <c r="CB502" s="4"/>
      <c r="CC502" s="10">
        <f t="shared" si="27"/>
        <v>3187.737405</v>
      </c>
      <c r="CE502" s="23">
        <f t="shared" si="28"/>
        <v>66429.55107166666</v>
      </c>
    </row>
    <row r="503" spans="1:83" ht="12.75">
      <c r="A503" s="4" t="s">
        <v>1333</v>
      </c>
      <c r="B503" s="4" t="s">
        <v>1327</v>
      </c>
      <c r="C503" s="4" t="s">
        <v>1335</v>
      </c>
      <c r="D503" s="4" t="s">
        <v>1334</v>
      </c>
      <c r="G503" s="4" t="s">
        <v>69</v>
      </c>
      <c r="H503" s="5" t="s">
        <v>133</v>
      </c>
      <c r="I503" s="6">
        <v>0</v>
      </c>
      <c r="J503" s="4" t="s">
        <v>1655</v>
      </c>
      <c r="K503" s="14">
        <v>100</v>
      </c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6">
        <v>107.64</v>
      </c>
      <c r="BL503" s="4"/>
      <c r="BM503" s="4"/>
      <c r="BN503" s="24"/>
      <c r="BO503" s="7"/>
      <c r="BP503" s="7"/>
      <c r="BQ503" s="7"/>
      <c r="BR503" s="7"/>
      <c r="BS503" s="7"/>
      <c r="BT503" s="7"/>
      <c r="BU503" s="4"/>
      <c r="BV503" s="4"/>
      <c r="BW503" s="4"/>
      <c r="BX503" s="4"/>
      <c r="BY503" s="4"/>
      <c r="BZ503" s="4"/>
      <c r="CA503" s="4"/>
      <c r="CB503" s="4"/>
      <c r="CC503" s="10">
        <f t="shared" si="27"/>
        <v>7.6499999999999995</v>
      </c>
      <c r="CE503" s="23">
        <f t="shared" si="28"/>
        <v>107.65</v>
      </c>
    </row>
    <row r="504" spans="1:83" ht="12.75">
      <c r="A504" s="4" t="s">
        <v>1336</v>
      </c>
      <c r="B504" s="4" t="s">
        <v>1327</v>
      </c>
      <c r="C504" s="4" t="s">
        <v>1335</v>
      </c>
      <c r="D504" s="4" t="s">
        <v>1337</v>
      </c>
      <c r="G504" s="4" t="s">
        <v>69</v>
      </c>
      <c r="H504" s="5" t="s">
        <v>133</v>
      </c>
      <c r="I504" s="6">
        <v>0</v>
      </c>
      <c r="J504" s="4" t="s">
        <v>1655</v>
      </c>
      <c r="K504" s="14">
        <v>100</v>
      </c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6">
        <v>107.64</v>
      </c>
      <c r="BL504" s="4"/>
      <c r="BM504" s="4"/>
      <c r="BN504" s="24"/>
      <c r="BO504" s="7"/>
      <c r="BP504" s="7"/>
      <c r="BQ504" s="7"/>
      <c r="BR504" s="7"/>
      <c r="BS504" s="7"/>
      <c r="BT504" s="7"/>
      <c r="BU504" s="4"/>
      <c r="BV504" s="4"/>
      <c r="BW504" s="4"/>
      <c r="BX504" s="4"/>
      <c r="BY504" s="4"/>
      <c r="BZ504" s="4"/>
      <c r="CA504" s="4"/>
      <c r="CB504" s="4"/>
      <c r="CC504" s="10">
        <f t="shared" si="27"/>
        <v>7.6499999999999995</v>
      </c>
      <c r="CE504" s="23">
        <f t="shared" si="28"/>
        <v>107.65</v>
      </c>
    </row>
    <row r="505" spans="1:83" ht="12.75">
      <c r="A505" s="4" t="s">
        <v>1338</v>
      </c>
      <c r="B505" s="4" t="s">
        <v>1327</v>
      </c>
      <c r="C505" s="4" t="s">
        <v>1335</v>
      </c>
      <c r="D505" s="4" t="s">
        <v>1339</v>
      </c>
      <c r="G505" s="4" t="s">
        <v>69</v>
      </c>
      <c r="H505" s="5" t="s">
        <v>133</v>
      </c>
      <c r="I505" s="6">
        <v>0</v>
      </c>
      <c r="J505" s="4" t="s">
        <v>1655</v>
      </c>
      <c r="K505" s="14">
        <v>50</v>
      </c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6">
        <v>53.82</v>
      </c>
      <c r="BL505" s="4"/>
      <c r="BM505" s="4"/>
      <c r="BN505" s="24"/>
      <c r="BO505" s="7"/>
      <c r="BP505" s="7"/>
      <c r="BQ505" s="7"/>
      <c r="BR505" s="7"/>
      <c r="BS505" s="7"/>
      <c r="BT505" s="7"/>
      <c r="BU505" s="4"/>
      <c r="BV505" s="4"/>
      <c r="BW505" s="4"/>
      <c r="BX505" s="4"/>
      <c r="BY505" s="4"/>
      <c r="BZ505" s="4"/>
      <c r="CA505" s="4"/>
      <c r="CB505" s="4"/>
      <c r="CC505" s="10">
        <f t="shared" si="27"/>
        <v>3.8249999999999997</v>
      </c>
      <c r="CE505" s="23">
        <f t="shared" si="28"/>
        <v>53.825</v>
      </c>
    </row>
    <row r="506" spans="1:83" ht="12.75">
      <c r="A506" s="4" t="s">
        <v>1340</v>
      </c>
      <c r="B506" s="4" t="s">
        <v>1327</v>
      </c>
      <c r="C506" s="4" t="s">
        <v>1335</v>
      </c>
      <c r="D506" s="4" t="s">
        <v>1341</v>
      </c>
      <c r="G506" s="4" t="s">
        <v>69</v>
      </c>
      <c r="H506" s="5" t="s">
        <v>133</v>
      </c>
      <c r="I506" s="6">
        <v>0</v>
      </c>
      <c r="J506" s="4" t="s">
        <v>1655</v>
      </c>
      <c r="K506" s="14">
        <v>100</v>
      </c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6">
        <v>107.64</v>
      </c>
      <c r="BL506" s="4"/>
      <c r="BM506" s="4"/>
      <c r="BN506" s="24"/>
      <c r="BO506" s="7"/>
      <c r="BP506" s="7"/>
      <c r="BQ506" s="7"/>
      <c r="BR506" s="7"/>
      <c r="BS506" s="7"/>
      <c r="BT506" s="7"/>
      <c r="BU506" s="4"/>
      <c r="BV506" s="4"/>
      <c r="BW506" s="4"/>
      <c r="BX506" s="4"/>
      <c r="BY506" s="4"/>
      <c r="BZ506" s="4"/>
      <c r="CA506" s="4"/>
      <c r="CB506" s="4"/>
      <c r="CC506" s="10">
        <f t="shared" si="27"/>
        <v>7.6499999999999995</v>
      </c>
      <c r="CE506" s="23">
        <f t="shared" si="28"/>
        <v>107.65</v>
      </c>
    </row>
    <row r="507" spans="1:80" ht="12.75">
      <c r="A507" s="4"/>
      <c r="B507" s="4"/>
      <c r="C507" s="4"/>
      <c r="D507" s="4"/>
      <c r="G507" s="4"/>
      <c r="H507" s="5"/>
      <c r="I507" s="6"/>
      <c r="J507" s="4"/>
      <c r="K507" s="14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6"/>
      <c r="BL507" s="4"/>
      <c r="BM507" s="4"/>
      <c r="BN507" s="24"/>
      <c r="BO507" s="7"/>
      <c r="BP507" s="7"/>
      <c r="BQ507" s="7"/>
      <c r="BR507" s="7"/>
      <c r="BS507" s="7"/>
      <c r="BT507" s="7"/>
      <c r="BU507" s="4"/>
      <c r="BV507" s="4"/>
      <c r="BW507" s="4"/>
      <c r="BX507" s="4"/>
      <c r="BY507" s="4"/>
      <c r="BZ507" s="4"/>
      <c r="CA507" s="4"/>
      <c r="CB507" s="4"/>
    </row>
    <row r="508" spans="1:83" ht="12.75">
      <c r="A508" s="4" t="s">
        <v>1342</v>
      </c>
      <c r="B508" s="4" t="s">
        <v>1343</v>
      </c>
      <c r="C508" s="4" t="s">
        <v>1344</v>
      </c>
      <c r="D508" s="4" t="s">
        <v>1273</v>
      </c>
      <c r="G508" s="4" t="s">
        <v>80</v>
      </c>
      <c r="H508" s="5" t="s">
        <v>1345</v>
      </c>
      <c r="I508" s="6">
        <v>95604.24</v>
      </c>
      <c r="J508" s="4" t="s">
        <v>1654</v>
      </c>
      <c r="K508" s="14">
        <v>105413</v>
      </c>
      <c r="L508" s="6">
        <v>5479.2</v>
      </c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6">
        <v>1800</v>
      </c>
      <c r="X508" s="6">
        <v>1243.13</v>
      </c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6">
        <v>900</v>
      </c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6">
        <v>113308.84</v>
      </c>
      <c r="BL508" s="4"/>
      <c r="BM508" s="4"/>
      <c r="BN508" s="24">
        <f>(BP508/0.075)*0.3284</f>
        <v>33600.35546666667</v>
      </c>
      <c r="BO508" s="7"/>
      <c r="BP508" s="6">
        <v>7673.65</v>
      </c>
      <c r="BQ508" s="7"/>
      <c r="BR508" s="7"/>
      <c r="BS508" s="7"/>
      <c r="BT508" s="7"/>
      <c r="BU508" s="4"/>
      <c r="BV508" s="4"/>
      <c r="BW508" s="4"/>
      <c r="BX508" s="4"/>
      <c r="BY508" s="4" t="s">
        <v>1346</v>
      </c>
      <c r="BZ508" s="4"/>
      <c r="CA508" s="4"/>
      <c r="CB508" s="4"/>
      <c r="CC508" s="10">
        <f t="shared" si="27"/>
        <v>8064.0945</v>
      </c>
      <c r="CE508" s="23">
        <f t="shared" si="28"/>
        <v>152556.64996666668</v>
      </c>
    </row>
    <row r="509" spans="1:83" ht="12.75">
      <c r="A509" s="4" t="s">
        <v>1347</v>
      </c>
      <c r="B509" s="4" t="s">
        <v>1343</v>
      </c>
      <c r="C509" s="4" t="s">
        <v>1349</v>
      </c>
      <c r="D509" s="4" t="s">
        <v>1348</v>
      </c>
      <c r="G509" s="4" t="s">
        <v>80</v>
      </c>
      <c r="H509" s="5" t="s">
        <v>146</v>
      </c>
      <c r="I509" s="6">
        <v>102995</v>
      </c>
      <c r="J509" s="4" t="s">
        <v>1654</v>
      </c>
      <c r="K509" s="14">
        <v>118555.2</v>
      </c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6">
        <v>900</v>
      </c>
      <c r="AQ509" s="7"/>
      <c r="AR509" s="7"/>
      <c r="AS509" s="7"/>
      <c r="AT509" s="7"/>
      <c r="AU509" s="7"/>
      <c r="AV509" s="7"/>
      <c r="AW509" s="7"/>
      <c r="AX509" s="6">
        <v>4000.1</v>
      </c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6">
        <v>127624.6</v>
      </c>
      <c r="BL509" s="4"/>
      <c r="BM509" s="4"/>
      <c r="BN509" s="24"/>
      <c r="BO509" s="7"/>
      <c r="BP509" s="7"/>
      <c r="BQ509" s="7"/>
      <c r="BR509" s="7"/>
      <c r="BS509" s="7"/>
      <c r="BT509" s="7"/>
      <c r="BU509" s="4"/>
      <c r="BV509" s="4"/>
      <c r="BW509" s="4"/>
      <c r="BX509" s="4"/>
      <c r="BY509" s="4"/>
      <c r="BZ509" s="4"/>
      <c r="CA509" s="4"/>
      <c r="CB509" s="4"/>
      <c r="CC509" s="10">
        <f t="shared" si="27"/>
        <v>9069.4728</v>
      </c>
      <c r="CE509" s="23">
        <f t="shared" si="28"/>
        <v>127624.6728</v>
      </c>
    </row>
    <row r="510" spans="1:83" ht="12.75">
      <c r="A510" s="4" t="s">
        <v>1350</v>
      </c>
      <c r="B510" s="4" t="s">
        <v>1343</v>
      </c>
      <c r="C510" s="4" t="s">
        <v>1344</v>
      </c>
      <c r="D510" s="4" t="s">
        <v>1351</v>
      </c>
      <c r="G510" s="4" t="s">
        <v>80</v>
      </c>
      <c r="H510" s="5" t="s">
        <v>1352</v>
      </c>
      <c r="I510" s="6">
        <v>95604.24</v>
      </c>
      <c r="J510" s="4" t="s">
        <v>1654</v>
      </c>
      <c r="K510" s="14">
        <v>106849.71</v>
      </c>
      <c r="L510" s="6">
        <v>16995.6</v>
      </c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6">
        <v>2400</v>
      </c>
      <c r="X510" s="6">
        <v>1754.88</v>
      </c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6">
        <v>324.96</v>
      </c>
      <c r="AL510" s="7"/>
      <c r="AM510" s="7"/>
      <c r="AN510" s="7"/>
      <c r="AO510" s="7"/>
      <c r="AP510" s="6">
        <v>900</v>
      </c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6">
        <v>114442.88</v>
      </c>
      <c r="BL510" s="4"/>
      <c r="BM510" s="4"/>
      <c r="BN510" s="24">
        <f>(BP510/0.075)*0.3284</f>
        <v>32292.00986666667</v>
      </c>
      <c r="BO510" s="7"/>
      <c r="BP510" s="6">
        <v>7374.85</v>
      </c>
      <c r="BQ510" s="7"/>
      <c r="BR510" s="7"/>
      <c r="BS510" s="7"/>
      <c r="BT510" s="7"/>
      <c r="BU510" s="4"/>
      <c r="BV510" s="4"/>
      <c r="BW510" s="4"/>
      <c r="BX510" s="4"/>
      <c r="BY510" s="4" t="s">
        <v>1346</v>
      </c>
      <c r="BZ510" s="4"/>
      <c r="CA510" s="4"/>
      <c r="CB510" s="4"/>
      <c r="CC510" s="10">
        <f t="shared" si="27"/>
        <v>8174.002815000001</v>
      </c>
      <c r="CE510" s="23">
        <f t="shared" si="28"/>
        <v>164311.32268166667</v>
      </c>
    </row>
    <row r="511" spans="1:83" ht="12.75">
      <c r="A511" s="4" t="s">
        <v>1353</v>
      </c>
      <c r="B511" s="4" t="s">
        <v>1343</v>
      </c>
      <c r="C511" s="4" t="s">
        <v>1344</v>
      </c>
      <c r="D511" s="4" t="s">
        <v>1354</v>
      </c>
      <c r="G511" s="4" t="s">
        <v>80</v>
      </c>
      <c r="H511" s="5" t="s">
        <v>1355</v>
      </c>
      <c r="I511" s="6">
        <v>95604.23</v>
      </c>
      <c r="J511" s="4" t="s">
        <v>1654</v>
      </c>
      <c r="K511" s="14">
        <v>106849.59</v>
      </c>
      <c r="L511" s="6">
        <v>5636.16</v>
      </c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6">
        <v>2400</v>
      </c>
      <c r="X511" s="6">
        <v>1754.88</v>
      </c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6">
        <v>900</v>
      </c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6">
        <v>115023.45</v>
      </c>
      <c r="BL511" s="4"/>
      <c r="BM511" s="4"/>
      <c r="BN511" s="24">
        <f>(BP511/0.075)*0.3284</f>
        <v>34794.02378666667</v>
      </c>
      <c r="BO511" s="7"/>
      <c r="BP511" s="6">
        <v>7946.26</v>
      </c>
      <c r="BQ511" s="7"/>
      <c r="BR511" s="7"/>
      <c r="BS511" s="7"/>
      <c r="BT511" s="7"/>
      <c r="BU511" s="4"/>
      <c r="BV511" s="4"/>
      <c r="BW511" s="4"/>
      <c r="BX511" s="4"/>
      <c r="BY511" s="4" t="s">
        <v>1346</v>
      </c>
      <c r="BZ511" s="4"/>
      <c r="CA511" s="4"/>
      <c r="CB511" s="4"/>
      <c r="CC511" s="10">
        <f t="shared" si="27"/>
        <v>8173.993635</v>
      </c>
      <c r="CE511" s="23">
        <f t="shared" si="28"/>
        <v>155453.76742166668</v>
      </c>
    </row>
    <row r="512" spans="1:83" ht="12.75">
      <c r="A512" s="4" t="s">
        <v>1356</v>
      </c>
      <c r="B512" s="4" t="s">
        <v>1343</v>
      </c>
      <c r="C512" s="4" t="s">
        <v>1358</v>
      </c>
      <c r="D512" s="4" t="s">
        <v>1357</v>
      </c>
      <c r="G512" s="4" t="s">
        <v>80</v>
      </c>
      <c r="H512" s="5" t="s">
        <v>1359</v>
      </c>
      <c r="I512" s="6">
        <v>103022.75</v>
      </c>
      <c r="J512" s="4" t="s">
        <v>1654</v>
      </c>
      <c r="K512" s="14">
        <v>109065.14</v>
      </c>
      <c r="L512" s="6">
        <v>16546.56</v>
      </c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6">
        <v>1200</v>
      </c>
      <c r="X512" s="6">
        <v>585.12</v>
      </c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6">
        <v>324.96</v>
      </c>
      <c r="AL512" s="7"/>
      <c r="AM512" s="7"/>
      <c r="AN512" s="7"/>
      <c r="AO512" s="7"/>
      <c r="AP512" s="6">
        <v>900</v>
      </c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6">
        <v>116879.86</v>
      </c>
      <c r="BL512" s="4"/>
      <c r="BM512" s="4"/>
      <c r="BN512" s="24">
        <f>(BP512/0.075)*0.3284</f>
        <v>33243.231413333335</v>
      </c>
      <c r="BO512" s="7"/>
      <c r="BP512" s="6">
        <v>7592.09</v>
      </c>
      <c r="BQ512" s="7"/>
      <c r="BR512" s="7"/>
      <c r="BS512" s="7"/>
      <c r="BT512" s="7"/>
      <c r="BU512" s="4"/>
      <c r="BV512" s="4"/>
      <c r="BW512" s="4"/>
      <c r="BX512" s="4"/>
      <c r="BY512" s="4"/>
      <c r="BZ512" s="4"/>
      <c r="CA512" s="4"/>
      <c r="CB512" s="4"/>
      <c r="CC512" s="10">
        <f t="shared" si="27"/>
        <v>8343.48321</v>
      </c>
      <c r="CE512" s="23">
        <f t="shared" si="28"/>
        <v>167198.41462333334</v>
      </c>
    </row>
    <row r="513" spans="1:83" ht="12.75">
      <c r="A513" s="4" t="s">
        <v>1360</v>
      </c>
      <c r="B513" s="4" t="s">
        <v>1343</v>
      </c>
      <c r="C513" s="4" t="s">
        <v>1344</v>
      </c>
      <c r="D513" s="4" t="s">
        <v>1361</v>
      </c>
      <c r="G513" s="4" t="s">
        <v>69</v>
      </c>
      <c r="H513" s="5" t="s">
        <v>1362</v>
      </c>
      <c r="I513" s="6">
        <v>0</v>
      </c>
      <c r="J513" s="4" t="s">
        <v>1654</v>
      </c>
      <c r="K513" s="14">
        <v>277.2</v>
      </c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6">
        <v>298.41</v>
      </c>
      <c r="BL513" s="4"/>
      <c r="BM513" s="4"/>
      <c r="BN513" s="24"/>
      <c r="BO513" s="7"/>
      <c r="BP513" s="7"/>
      <c r="BQ513" s="7"/>
      <c r="BR513" s="7"/>
      <c r="BS513" s="7"/>
      <c r="BT513" s="7"/>
      <c r="BU513" s="4"/>
      <c r="BV513" s="4"/>
      <c r="BW513" s="4"/>
      <c r="BX513" s="4"/>
      <c r="BY513" s="4"/>
      <c r="BZ513" s="4"/>
      <c r="CA513" s="4"/>
      <c r="CB513" s="4"/>
      <c r="CC513" s="10">
        <f t="shared" si="27"/>
        <v>21.2058</v>
      </c>
      <c r="CE513" s="23">
        <f t="shared" si="28"/>
        <v>298.4058</v>
      </c>
    </row>
    <row r="514" spans="1:83" ht="12.75">
      <c r="A514" s="4" t="s">
        <v>1364</v>
      </c>
      <c r="B514" s="4" t="s">
        <v>1343</v>
      </c>
      <c r="C514" s="4" t="s">
        <v>1344</v>
      </c>
      <c r="D514" s="4" t="s">
        <v>1365</v>
      </c>
      <c r="G514" s="4" t="s">
        <v>80</v>
      </c>
      <c r="H514" s="5" t="s">
        <v>1366</v>
      </c>
      <c r="I514" s="6">
        <v>100441.12</v>
      </c>
      <c r="J514" s="4" t="s">
        <v>1654</v>
      </c>
      <c r="K514" s="14">
        <v>76364.94</v>
      </c>
      <c r="L514" s="6">
        <v>4957.05</v>
      </c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6">
        <v>700</v>
      </c>
      <c r="X514" s="6">
        <v>511.84</v>
      </c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6">
        <v>94.78</v>
      </c>
      <c r="AL514" s="7"/>
      <c r="AM514" s="7"/>
      <c r="AN514" s="7"/>
      <c r="AO514" s="6">
        <v>-1545.28</v>
      </c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6">
        <v>82206.87</v>
      </c>
      <c r="BL514" s="4"/>
      <c r="BM514" s="4"/>
      <c r="BN514" s="24">
        <f>(BP514/0.075)*0.3284</f>
        <v>14476.879093333335</v>
      </c>
      <c r="BO514" s="7"/>
      <c r="BP514" s="6">
        <v>3306.23</v>
      </c>
      <c r="BQ514" s="7"/>
      <c r="BR514" s="7"/>
      <c r="BS514" s="7"/>
      <c r="BT514" s="7"/>
      <c r="BU514" s="4"/>
      <c r="BV514" s="4"/>
      <c r="BW514" s="4"/>
      <c r="BX514" s="4"/>
      <c r="BY514" s="4"/>
      <c r="BZ514" s="4"/>
      <c r="CA514" s="4"/>
      <c r="CB514" s="4"/>
      <c r="CC514" s="10">
        <f t="shared" si="27"/>
        <v>5841.91791</v>
      </c>
      <c r="CE514" s="23">
        <f t="shared" si="28"/>
        <v>101640.78700333335</v>
      </c>
    </row>
    <row r="515" spans="1:80" ht="12.75">
      <c r="A515" s="4"/>
      <c r="B515" s="4"/>
      <c r="C515" s="4"/>
      <c r="D515" s="4"/>
      <c r="G515" s="4"/>
      <c r="H515" s="5"/>
      <c r="I515" s="6"/>
      <c r="J515" s="4"/>
      <c r="K515" s="14"/>
      <c r="L515" s="6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6"/>
      <c r="X515" s="6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6"/>
      <c r="AL515" s="7"/>
      <c r="AM515" s="7"/>
      <c r="AN515" s="7"/>
      <c r="AO515" s="6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6"/>
      <c r="BL515" s="4"/>
      <c r="BM515" s="4"/>
      <c r="BN515" s="24"/>
      <c r="BO515" s="7"/>
      <c r="BP515" s="6"/>
      <c r="BQ515" s="7"/>
      <c r="BR515" s="7"/>
      <c r="BS515" s="7"/>
      <c r="BT515" s="7"/>
      <c r="BU515" s="4"/>
      <c r="BV515" s="4"/>
      <c r="BW515" s="4"/>
      <c r="BX515" s="4"/>
      <c r="BY515" s="4"/>
      <c r="BZ515" s="4"/>
      <c r="CA515" s="4"/>
      <c r="CB515" s="4"/>
    </row>
    <row r="516" spans="1:83" ht="12.75">
      <c r="A516" s="4" t="s">
        <v>1368</v>
      </c>
      <c r="B516" s="4" t="s">
        <v>1369</v>
      </c>
      <c r="C516" s="4" t="s">
        <v>1344</v>
      </c>
      <c r="D516" s="4" t="s">
        <v>729</v>
      </c>
      <c r="G516" s="4" t="s">
        <v>80</v>
      </c>
      <c r="H516" s="5" t="s">
        <v>1370</v>
      </c>
      <c r="I516" s="6">
        <v>52421.75</v>
      </c>
      <c r="J516" s="4" t="s">
        <v>1654</v>
      </c>
      <c r="K516" s="14">
        <v>8235.45</v>
      </c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6">
        <v>200</v>
      </c>
      <c r="X516" s="7"/>
      <c r="Y516" s="7"/>
      <c r="Z516" s="7"/>
      <c r="AA516" s="7"/>
      <c r="AB516" s="7"/>
      <c r="AC516" s="7"/>
      <c r="AD516" s="7"/>
      <c r="AE516" s="6">
        <v>35</v>
      </c>
      <c r="AF516" s="7"/>
      <c r="AG516" s="7"/>
      <c r="AH516" s="7"/>
      <c r="AI516" s="7"/>
      <c r="AJ516" s="7"/>
      <c r="AK516" s="6">
        <v>54.16</v>
      </c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6">
        <v>8865.44</v>
      </c>
      <c r="BL516" s="4"/>
      <c r="BM516" s="4"/>
      <c r="BN516" s="24">
        <f>(BS516/0.075)*0.3284</f>
        <v>2695.63856</v>
      </c>
      <c r="BO516" s="7"/>
      <c r="BP516" s="7"/>
      <c r="BQ516" s="7"/>
      <c r="BR516" s="7"/>
      <c r="BS516" s="6">
        <v>615.63</v>
      </c>
      <c r="BT516" s="7"/>
      <c r="BU516" s="4"/>
      <c r="BV516" s="4"/>
      <c r="BW516" s="4"/>
      <c r="BX516" s="4"/>
      <c r="BY516" s="4" t="s">
        <v>1346</v>
      </c>
      <c r="BZ516" s="4"/>
      <c r="CA516" s="4"/>
      <c r="CB516" s="4"/>
      <c r="CC516" s="10">
        <f t="shared" si="27"/>
        <v>630.011925</v>
      </c>
      <c r="CE516" s="23">
        <f t="shared" si="28"/>
        <v>11561.100485</v>
      </c>
    </row>
    <row r="517" spans="1:83" ht="12.75">
      <c r="A517" s="4" t="s">
        <v>1371</v>
      </c>
      <c r="B517" s="4" t="s">
        <v>1369</v>
      </c>
      <c r="C517" s="4" t="s">
        <v>1344</v>
      </c>
      <c r="D517" s="4" t="s">
        <v>1372</v>
      </c>
      <c r="G517" s="4" t="s">
        <v>80</v>
      </c>
      <c r="H517" s="5" t="s">
        <v>1373</v>
      </c>
      <c r="I517" s="6">
        <v>66095.74</v>
      </c>
      <c r="J517" s="4" t="s">
        <v>1654</v>
      </c>
      <c r="K517" s="14">
        <v>77961.87</v>
      </c>
      <c r="L517" s="6">
        <v>9423.84</v>
      </c>
      <c r="M517" s="6">
        <v>1574.66</v>
      </c>
      <c r="N517" s="7"/>
      <c r="O517" s="7"/>
      <c r="P517" s="7"/>
      <c r="Q517" s="7"/>
      <c r="R517" s="7"/>
      <c r="S517" s="7"/>
      <c r="T517" s="7"/>
      <c r="U517" s="7"/>
      <c r="V517" s="7"/>
      <c r="W517" s="6">
        <v>1200</v>
      </c>
      <c r="X517" s="6">
        <v>1754.88</v>
      </c>
      <c r="Y517" s="7"/>
      <c r="Z517" s="7"/>
      <c r="AA517" s="7"/>
      <c r="AB517" s="7"/>
      <c r="AC517" s="7"/>
      <c r="AD517" s="7"/>
      <c r="AE517" s="6">
        <v>840</v>
      </c>
      <c r="AF517" s="7"/>
      <c r="AG517" s="7"/>
      <c r="AH517" s="7"/>
      <c r="AI517" s="7"/>
      <c r="AJ517" s="7"/>
      <c r="AK517" s="6">
        <v>324.96</v>
      </c>
      <c r="AL517" s="7"/>
      <c r="AM517" s="6">
        <v>43.32</v>
      </c>
      <c r="AN517" s="7"/>
      <c r="AO517" s="7"/>
      <c r="AP517" s="6">
        <v>799.78</v>
      </c>
      <c r="AQ517" s="7"/>
      <c r="AR517" s="7"/>
      <c r="AS517" s="6">
        <v>297.12</v>
      </c>
      <c r="AT517" s="7"/>
      <c r="AU517" s="7"/>
      <c r="AV517" s="6">
        <v>2624.78</v>
      </c>
      <c r="AW517" s="7"/>
      <c r="AX517" s="7"/>
      <c r="AY517" s="7"/>
      <c r="AZ517" s="7"/>
      <c r="BA517" s="7"/>
      <c r="BB517" s="7"/>
      <c r="BC517" s="7"/>
      <c r="BD517" s="7"/>
      <c r="BE517" s="6">
        <v>1309.84</v>
      </c>
      <c r="BF517" s="7"/>
      <c r="BG517" s="7"/>
      <c r="BH517" s="6">
        <v>2641.28</v>
      </c>
      <c r="BI517" s="7"/>
      <c r="BJ517" s="7"/>
      <c r="BK517" s="6">
        <v>83522.91</v>
      </c>
      <c r="BL517" s="4"/>
      <c r="BM517" s="4"/>
      <c r="BN517" s="24">
        <f>(BP517/0.075)*0.3284</f>
        <v>23601.013333333336</v>
      </c>
      <c r="BO517" s="7"/>
      <c r="BP517" s="6">
        <v>5390</v>
      </c>
      <c r="BQ517" s="7"/>
      <c r="BR517" s="7"/>
      <c r="BS517" s="7"/>
      <c r="BT517" s="7"/>
      <c r="BU517" s="4"/>
      <c r="BV517" s="4"/>
      <c r="BW517" s="4"/>
      <c r="BX517" s="4"/>
      <c r="BY517" s="4" t="s">
        <v>1346</v>
      </c>
      <c r="BZ517" s="4"/>
      <c r="CA517" s="4"/>
      <c r="CB517" s="4"/>
      <c r="CC517" s="10">
        <f t="shared" si="27"/>
        <v>5964.083054999999</v>
      </c>
      <c r="CE517" s="23">
        <f t="shared" si="28"/>
        <v>116950.80638833332</v>
      </c>
    </row>
    <row r="518" spans="1:83" ht="12.75">
      <c r="A518" s="4" t="s">
        <v>1374</v>
      </c>
      <c r="B518" s="4" t="s">
        <v>1369</v>
      </c>
      <c r="C518" s="4" t="s">
        <v>1344</v>
      </c>
      <c r="D518" s="4" t="s">
        <v>1375</v>
      </c>
      <c r="G518" s="4" t="s">
        <v>80</v>
      </c>
      <c r="H518" s="5" t="s">
        <v>1376</v>
      </c>
      <c r="I518" s="6">
        <v>63490.71</v>
      </c>
      <c r="J518" s="4" t="s">
        <v>1654</v>
      </c>
      <c r="K518" s="14">
        <v>75283.44</v>
      </c>
      <c r="L518" s="6">
        <v>9679.2</v>
      </c>
      <c r="M518" s="6">
        <v>3694.77</v>
      </c>
      <c r="N518" s="7"/>
      <c r="O518" s="7"/>
      <c r="P518" s="7"/>
      <c r="Q518" s="7"/>
      <c r="R518" s="7"/>
      <c r="S518" s="7"/>
      <c r="T518" s="7"/>
      <c r="U518" s="7"/>
      <c r="V518" s="7"/>
      <c r="W518" s="6">
        <v>1200</v>
      </c>
      <c r="X518" s="6">
        <v>1755.12</v>
      </c>
      <c r="Y518" s="7"/>
      <c r="Z518" s="7"/>
      <c r="AA518" s="7"/>
      <c r="AB518" s="7"/>
      <c r="AC518" s="7"/>
      <c r="AD518" s="7"/>
      <c r="AE518" s="7"/>
      <c r="AF518" s="6">
        <v>1320</v>
      </c>
      <c r="AG518" s="7"/>
      <c r="AH518" s="7"/>
      <c r="AI518" s="7"/>
      <c r="AJ518" s="7"/>
      <c r="AK518" s="6">
        <v>324.96</v>
      </c>
      <c r="AL518" s="7"/>
      <c r="AM518" s="7"/>
      <c r="AN518" s="7"/>
      <c r="AO518" s="7"/>
      <c r="AP518" s="7"/>
      <c r="AQ518" s="7"/>
      <c r="AR518" s="7"/>
      <c r="AS518" s="6">
        <v>262.58</v>
      </c>
      <c r="AT518" s="7"/>
      <c r="AU518" s="7"/>
      <c r="AV518" s="6">
        <v>284.86</v>
      </c>
      <c r="AW518" s="7"/>
      <c r="AX518" s="7"/>
      <c r="AY518" s="7"/>
      <c r="AZ518" s="7"/>
      <c r="BA518" s="7"/>
      <c r="BB518" s="7"/>
      <c r="BC518" s="7"/>
      <c r="BD518" s="6">
        <v>126.6</v>
      </c>
      <c r="BE518" s="6">
        <v>510.32</v>
      </c>
      <c r="BF518" s="7"/>
      <c r="BG518" s="7"/>
      <c r="BH518" s="6">
        <v>2045.2</v>
      </c>
      <c r="BI518" s="7"/>
      <c r="BJ518" s="7"/>
      <c r="BK518" s="6">
        <v>80616.76</v>
      </c>
      <c r="BL518" s="4"/>
      <c r="BM518" s="4"/>
      <c r="BN518" s="24">
        <f>(BP518/0.075)*0.3284</f>
        <v>22885.977066666666</v>
      </c>
      <c r="BO518" s="7"/>
      <c r="BP518" s="6">
        <v>5226.7</v>
      </c>
      <c r="BQ518" s="7"/>
      <c r="BR518" s="7"/>
      <c r="BS518" s="7"/>
      <c r="BT518" s="7"/>
      <c r="BU518" s="4"/>
      <c r="BV518" s="4"/>
      <c r="BW518" s="4"/>
      <c r="BX518" s="4"/>
      <c r="BY518" s="4" t="s">
        <v>1346</v>
      </c>
      <c r="BZ518" s="4"/>
      <c r="CA518" s="4"/>
      <c r="CB518" s="4"/>
      <c r="CC518" s="10">
        <f t="shared" si="27"/>
        <v>5759.1831600000005</v>
      </c>
      <c r="CE518" s="23">
        <f t="shared" si="28"/>
        <v>113607.80022666666</v>
      </c>
    </row>
    <row r="519" spans="1:83" ht="12.75">
      <c r="A519" s="4" t="s">
        <v>1377</v>
      </c>
      <c r="B519" s="4" t="s">
        <v>1369</v>
      </c>
      <c r="C519" s="4" t="s">
        <v>1344</v>
      </c>
      <c r="D519" s="4" t="s">
        <v>1378</v>
      </c>
      <c r="G519" s="4" t="s">
        <v>80</v>
      </c>
      <c r="H519" s="5" t="s">
        <v>1379</v>
      </c>
      <c r="I519" s="6">
        <v>61542.6</v>
      </c>
      <c r="J519" s="4" t="s">
        <v>1654</v>
      </c>
      <c r="K519" s="14">
        <v>76338.88</v>
      </c>
      <c r="L519" s="6">
        <v>10528.8</v>
      </c>
      <c r="M519" s="6">
        <v>4454.35</v>
      </c>
      <c r="N519" s="7"/>
      <c r="O519" s="7"/>
      <c r="P519" s="7"/>
      <c r="Q519" s="7"/>
      <c r="R519" s="7"/>
      <c r="S519" s="7"/>
      <c r="T519" s="7"/>
      <c r="U519" s="7"/>
      <c r="V519" s="7"/>
      <c r="W519" s="6">
        <v>1200</v>
      </c>
      <c r="X519" s="7"/>
      <c r="Y519" s="7"/>
      <c r="Z519" s="7"/>
      <c r="AA519" s="7"/>
      <c r="AB519" s="7"/>
      <c r="AC519" s="7"/>
      <c r="AD519" s="7"/>
      <c r="AE519" s="6">
        <v>35</v>
      </c>
      <c r="AF519" s="6">
        <v>1265</v>
      </c>
      <c r="AG519" s="7"/>
      <c r="AH519" s="7"/>
      <c r="AI519" s="7"/>
      <c r="AJ519" s="7"/>
      <c r="AK519" s="6">
        <v>324.96</v>
      </c>
      <c r="AL519" s="7"/>
      <c r="AM519" s="7"/>
      <c r="AN519" s="7"/>
      <c r="AO519" s="7"/>
      <c r="AP519" s="7"/>
      <c r="AQ519" s="7"/>
      <c r="AR519" s="7"/>
      <c r="AS519" s="6">
        <v>278.46</v>
      </c>
      <c r="AT519" s="7"/>
      <c r="AU519" s="7"/>
      <c r="AV519" s="6">
        <v>1113.96</v>
      </c>
      <c r="AW519" s="7"/>
      <c r="AX519" s="7"/>
      <c r="AY519" s="7"/>
      <c r="AZ519" s="7"/>
      <c r="BA519" s="7"/>
      <c r="BB519" s="7"/>
      <c r="BC519" s="7"/>
      <c r="BD519" s="6">
        <v>123.76</v>
      </c>
      <c r="BE519" s="6">
        <v>495.04</v>
      </c>
      <c r="BF519" s="7"/>
      <c r="BG519" s="7"/>
      <c r="BH519" s="6">
        <v>3461.6</v>
      </c>
      <c r="BI519" s="7"/>
      <c r="BJ519" s="7"/>
      <c r="BK519" s="6">
        <v>81635.35</v>
      </c>
      <c r="BL519" s="4"/>
      <c r="BM519" s="4"/>
      <c r="BN519" s="24">
        <f>(BS519/0.075)*0.3284</f>
        <v>20043.127733333335</v>
      </c>
      <c r="BO519" s="7"/>
      <c r="BP519" s="7"/>
      <c r="BQ519" s="7"/>
      <c r="BR519" s="7"/>
      <c r="BS519" s="6">
        <v>4577.45</v>
      </c>
      <c r="BT519" s="7"/>
      <c r="BU519" s="4"/>
      <c r="BV519" s="4"/>
      <c r="BW519" s="4"/>
      <c r="BX519" s="4"/>
      <c r="BY519" s="4" t="s">
        <v>1346</v>
      </c>
      <c r="BZ519" s="4"/>
      <c r="CA519" s="4"/>
      <c r="CB519" s="4"/>
      <c r="CC519" s="10">
        <f t="shared" si="27"/>
        <v>5839.92432</v>
      </c>
      <c r="CE519" s="23">
        <f t="shared" si="28"/>
        <v>112750.73205333335</v>
      </c>
    </row>
    <row r="520" spans="1:83" ht="12.75">
      <c r="A520" s="4" t="s">
        <v>1380</v>
      </c>
      <c r="B520" s="4" t="s">
        <v>1369</v>
      </c>
      <c r="C520" s="4" t="s">
        <v>1344</v>
      </c>
      <c r="D520" s="4" t="s">
        <v>783</v>
      </c>
      <c r="G520" s="4" t="s">
        <v>80</v>
      </c>
      <c r="H520" s="5" t="s">
        <v>1381</v>
      </c>
      <c r="I520" s="6">
        <v>73489.22</v>
      </c>
      <c r="J520" s="4" t="s">
        <v>1654</v>
      </c>
      <c r="K520" s="14">
        <v>96626.4</v>
      </c>
      <c r="L520" s="6">
        <v>3486.48</v>
      </c>
      <c r="M520" s="6">
        <v>7009.37</v>
      </c>
      <c r="N520" s="7"/>
      <c r="O520" s="7"/>
      <c r="P520" s="7"/>
      <c r="Q520" s="7"/>
      <c r="R520" s="7"/>
      <c r="S520" s="7"/>
      <c r="T520" s="7"/>
      <c r="U520" s="7"/>
      <c r="V520" s="6">
        <v>7637.58</v>
      </c>
      <c r="W520" s="6">
        <v>1200</v>
      </c>
      <c r="X520" s="7"/>
      <c r="Y520" s="7"/>
      <c r="Z520" s="7"/>
      <c r="AA520" s="7"/>
      <c r="AB520" s="7"/>
      <c r="AC520" s="7"/>
      <c r="AD520" s="7"/>
      <c r="AE520" s="6">
        <v>840</v>
      </c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6">
        <v>799.78</v>
      </c>
      <c r="AQ520" s="7"/>
      <c r="AR520" s="7"/>
      <c r="AS520" s="6">
        <v>145.8</v>
      </c>
      <c r="AT520" s="7"/>
      <c r="AU520" s="7"/>
      <c r="AV520" s="6">
        <v>1050.93</v>
      </c>
      <c r="AW520" s="7"/>
      <c r="AX520" s="7"/>
      <c r="AY520" s="7"/>
      <c r="AZ520" s="7"/>
      <c r="BA520" s="7"/>
      <c r="BB520" s="7"/>
      <c r="BC520" s="7"/>
      <c r="BD520" s="7"/>
      <c r="BE520" s="6">
        <v>936.24</v>
      </c>
      <c r="BF520" s="7"/>
      <c r="BG520" s="7"/>
      <c r="BH520" s="6">
        <v>4684.32</v>
      </c>
      <c r="BI520" s="7"/>
      <c r="BJ520" s="7"/>
      <c r="BK520" s="6">
        <v>103980.05</v>
      </c>
      <c r="BL520" s="4"/>
      <c r="BM520" s="4"/>
      <c r="BN520" s="24">
        <f>(BP520/0.075)*0.3284</f>
        <v>31305.321120000004</v>
      </c>
      <c r="BO520" s="7"/>
      <c r="BP520" s="6">
        <v>7149.51</v>
      </c>
      <c r="BQ520" s="7"/>
      <c r="BR520" s="7"/>
      <c r="BS520" s="7"/>
      <c r="BT520" s="7"/>
      <c r="BU520" s="4"/>
      <c r="BV520" s="4"/>
      <c r="BW520" s="4"/>
      <c r="BX520" s="4"/>
      <c r="BY520" s="4" t="s">
        <v>1346</v>
      </c>
      <c r="BZ520" s="4"/>
      <c r="CA520" s="4"/>
      <c r="CB520" s="4"/>
      <c r="CC520" s="10">
        <f t="shared" si="27"/>
        <v>7391.919599999999</v>
      </c>
      <c r="CE520" s="23">
        <f t="shared" si="28"/>
        <v>138810.12071999998</v>
      </c>
    </row>
    <row r="521" spans="1:83" ht="12.75">
      <c r="A521" s="4" t="s">
        <v>1382</v>
      </c>
      <c r="B521" s="4" t="s">
        <v>1369</v>
      </c>
      <c r="C521" s="4" t="s">
        <v>1344</v>
      </c>
      <c r="D521" s="4" t="s">
        <v>1383</v>
      </c>
      <c r="G521" s="4" t="s">
        <v>80</v>
      </c>
      <c r="H521" s="5" t="s">
        <v>1384</v>
      </c>
      <c r="I521" s="6">
        <v>69208.71</v>
      </c>
      <c r="J521" s="4" t="s">
        <v>1654</v>
      </c>
      <c r="K521" s="14">
        <v>84844.5</v>
      </c>
      <c r="L521" s="6">
        <v>16995.6</v>
      </c>
      <c r="M521" s="6">
        <v>543.21</v>
      </c>
      <c r="N521" s="7"/>
      <c r="O521" s="7"/>
      <c r="P521" s="7"/>
      <c r="Q521" s="7"/>
      <c r="R521" s="7"/>
      <c r="S521" s="7"/>
      <c r="T521" s="7"/>
      <c r="U521" s="7"/>
      <c r="V521" s="6">
        <v>7637.58</v>
      </c>
      <c r="W521" s="6">
        <v>1200</v>
      </c>
      <c r="X521" s="6">
        <v>1754.88</v>
      </c>
      <c r="Y521" s="7"/>
      <c r="Z521" s="7"/>
      <c r="AA521" s="7"/>
      <c r="AB521" s="7"/>
      <c r="AC521" s="7"/>
      <c r="AD521" s="7"/>
      <c r="AE521" s="7"/>
      <c r="AF521" s="6">
        <v>1320</v>
      </c>
      <c r="AG521" s="7"/>
      <c r="AH521" s="7"/>
      <c r="AI521" s="7"/>
      <c r="AJ521" s="7"/>
      <c r="AK521" s="6">
        <v>325.2</v>
      </c>
      <c r="AL521" s="7"/>
      <c r="AM521" s="6">
        <v>259.92</v>
      </c>
      <c r="AN521" s="7"/>
      <c r="AO521" s="7"/>
      <c r="AP521" s="7"/>
      <c r="AQ521" s="7"/>
      <c r="AR521" s="7"/>
      <c r="AS521" s="6">
        <v>343.08</v>
      </c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6">
        <v>914.88</v>
      </c>
      <c r="BF521" s="7"/>
      <c r="BG521" s="7"/>
      <c r="BH521" s="6">
        <v>3659.52</v>
      </c>
      <c r="BI521" s="7"/>
      <c r="BJ521" s="7"/>
      <c r="BK521" s="6">
        <v>90795.15</v>
      </c>
      <c r="BL521" s="4"/>
      <c r="BM521" s="4"/>
      <c r="BN521" s="24">
        <f aca="true" t="shared" si="29" ref="BN521:BN533">(BP521/0.075)*0.3284</f>
        <v>25535.63962666667</v>
      </c>
      <c r="BO521" s="7"/>
      <c r="BP521" s="6">
        <v>5831.83</v>
      </c>
      <c r="BQ521" s="7"/>
      <c r="BR521" s="7"/>
      <c r="BS521" s="7"/>
      <c r="BT521" s="7"/>
      <c r="BU521" s="4"/>
      <c r="BV521" s="4"/>
      <c r="BW521" s="4"/>
      <c r="BX521" s="4"/>
      <c r="BY521" s="4" t="s">
        <v>1346</v>
      </c>
      <c r="BZ521" s="4"/>
      <c r="CA521" s="4"/>
      <c r="CB521" s="4"/>
      <c r="CC521" s="10">
        <f t="shared" si="27"/>
        <v>6490.60425</v>
      </c>
      <c r="CE521" s="23">
        <f t="shared" si="28"/>
        <v>133866.34387666668</v>
      </c>
    </row>
    <row r="522" spans="1:83" ht="12.75">
      <c r="A522" s="4" t="s">
        <v>1385</v>
      </c>
      <c r="B522" s="4" t="s">
        <v>1369</v>
      </c>
      <c r="C522" s="4" t="s">
        <v>1344</v>
      </c>
      <c r="D522" s="4" t="s">
        <v>1367</v>
      </c>
      <c r="G522" s="4" t="s">
        <v>80</v>
      </c>
      <c r="H522" s="5" t="s">
        <v>1386</v>
      </c>
      <c r="I522" s="6">
        <v>63490.71</v>
      </c>
      <c r="J522" s="4" t="s">
        <v>1654</v>
      </c>
      <c r="K522" s="14">
        <v>79959.85</v>
      </c>
      <c r="L522" s="6">
        <v>5636.16</v>
      </c>
      <c r="M522" s="6">
        <v>5106.75</v>
      </c>
      <c r="N522" s="7"/>
      <c r="O522" s="7"/>
      <c r="P522" s="7"/>
      <c r="Q522" s="7"/>
      <c r="R522" s="7"/>
      <c r="S522" s="7"/>
      <c r="T522" s="7"/>
      <c r="U522" s="7"/>
      <c r="V522" s="7"/>
      <c r="W522" s="6">
        <v>1200</v>
      </c>
      <c r="X522" s="6">
        <v>1170</v>
      </c>
      <c r="Y522" s="7"/>
      <c r="Z522" s="7"/>
      <c r="AA522" s="7"/>
      <c r="AB522" s="7"/>
      <c r="AC522" s="7"/>
      <c r="AD522" s="7"/>
      <c r="AE522" s="6">
        <v>805</v>
      </c>
      <c r="AF522" s="6">
        <v>55</v>
      </c>
      <c r="AG522" s="7"/>
      <c r="AH522" s="7"/>
      <c r="AI522" s="7"/>
      <c r="AJ522" s="7"/>
      <c r="AK522" s="6">
        <v>324.96</v>
      </c>
      <c r="AL522" s="7"/>
      <c r="AM522" s="7"/>
      <c r="AN522" s="7"/>
      <c r="AO522" s="7"/>
      <c r="AP522" s="7"/>
      <c r="AQ522" s="7"/>
      <c r="AR522" s="7"/>
      <c r="AS522" s="6">
        <v>189.78</v>
      </c>
      <c r="AT522" s="7"/>
      <c r="AU522" s="7"/>
      <c r="AV522" s="6">
        <v>2827.59</v>
      </c>
      <c r="AW522" s="7"/>
      <c r="AX522" s="7"/>
      <c r="AY522" s="7"/>
      <c r="AZ522" s="7"/>
      <c r="BA522" s="7"/>
      <c r="BB522" s="7"/>
      <c r="BC522" s="7"/>
      <c r="BD522" s="6">
        <v>63.26</v>
      </c>
      <c r="BE522" s="6">
        <v>759.12</v>
      </c>
      <c r="BF522" s="7"/>
      <c r="BG522" s="7"/>
      <c r="BH522" s="6">
        <v>3519.04</v>
      </c>
      <c r="BI522" s="7"/>
      <c r="BJ522" s="7"/>
      <c r="BK522" s="6">
        <v>85869.1</v>
      </c>
      <c r="BL522" s="4"/>
      <c r="BM522" s="4"/>
      <c r="BN522" s="24">
        <f t="shared" si="29"/>
        <v>25358.56634666667</v>
      </c>
      <c r="BO522" s="7"/>
      <c r="BP522" s="6">
        <v>5791.39</v>
      </c>
      <c r="BQ522" s="7"/>
      <c r="BR522" s="7"/>
      <c r="BS522" s="7"/>
      <c r="BT522" s="7"/>
      <c r="BU522" s="4"/>
      <c r="BV522" s="4"/>
      <c r="BW522" s="4"/>
      <c r="BX522" s="4"/>
      <c r="BY522" s="4" t="s">
        <v>1346</v>
      </c>
      <c r="BZ522" s="4"/>
      <c r="CA522" s="4"/>
      <c r="CB522" s="4"/>
      <c r="CC522" s="10">
        <f t="shared" si="27"/>
        <v>6116.928525</v>
      </c>
      <c r="CE522" s="23">
        <f t="shared" si="28"/>
        <v>117071.50487166668</v>
      </c>
    </row>
    <row r="523" spans="1:83" ht="12.75">
      <c r="A523" s="4" t="s">
        <v>1387</v>
      </c>
      <c r="B523" s="4" t="s">
        <v>1369</v>
      </c>
      <c r="C523" s="4" t="s">
        <v>1344</v>
      </c>
      <c r="D523" s="4" t="s">
        <v>1388</v>
      </c>
      <c r="G523" s="4" t="s">
        <v>80</v>
      </c>
      <c r="H523" s="5" t="s">
        <v>1389</v>
      </c>
      <c r="I523" s="6">
        <v>66095.74</v>
      </c>
      <c r="J523" s="4" t="s">
        <v>1654</v>
      </c>
      <c r="K523" s="14">
        <v>102255.39</v>
      </c>
      <c r="L523" s="6">
        <v>3486.48</v>
      </c>
      <c r="M523" s="6">
        <v>15487.63</v>
      </c>
      <c r="N523" s="7"/>
      <c r="O523" s="7"/>
      <c r="P523" s="7"/>
      <c r="Q523" s="7"/>
      <c r="R523" s="7"/>
      <c r="S523" s="7"/>
      <c r="T523" s="7"/>
      <c r="U523" s="7"/>
      <c r="V523" s="6">
        <v>7637.58</v>
      </c>
      <c r="W523" s="6">
        <v>1200</v>
      </c>
      <c r="X523" s="6">
        <v>585.12</v>
      </c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6">
        <v>780</v>
      </c>
      <c r="AK523" s="6">
        <v>324.96</v>
      </c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6">
        <v>3364</v>
      </c>
      <c r="BB523" s="7"/>
      <c r="BC523" s="7"/>
      <c r="BD523" s="6">
        <v>142.84</v>
      </c>
      <c r="BE523" s="6">
        <v>3368.5</v>
      </c>
      <c r="BF523" s="7"/>
      <c r="BG523" s="7"/>
      <c r="BH523" s="7"/>
      <c r="BI523" s="7"/>
      <c r="BJ523" s="7"/>
      <c r="BK523" s="6">
        <v>109857.69</v>
      </c>
      <c r="BL523" s="4"/>
      <c r="BM523" s="4"/>
      <c r="BN523" s="24">
        <f t="shared" si="29"/>
        <v>32626.277280000002</v>
      </c>
      <c r="BO523" s="7"/>
      <c r="BP523" s="6">
        <v>7451.19</v>
      </c>
      <c r="BQ523" s="7"/>
      <c r="BR523" s="7"/>
      <c r="BS523" s="7"/>
      <c r="BT523" s="7"/>
      <c r="BU523" s="4"/>
      <c r="BV523" s="4"/>
      <c r="BW523" s="4"/>
      <c r="BX523" s="4"/>
      <c r="BY523" s="4" t="s">
        <v>1346</v>
      </c>
      <c r="BZ523" s="4"/>
      <c r="CA523" s="4"/>
      <c r="CB523" s="4"/>
      <c r="CC523" s="10">
        <f t="shared" si="27"/>
        <v>7822.537335</v>
      </c>
      <c r="CE523" s="23">
        <f t="shared" si="28"/>
        <v>146190.684615</v>
      </c>
    </row>
    <row r="524" spans="1:83" ht="12.75">
      <c r="A524" s="4" t="s">
        <v>1390</v>
      </c>
      <c r="B524" s="4" t="s">
        <v>1369</v>
      </c>
      <c r="C524" s="4" t="s">
        <v>1344</v>
      </c>
      <c r="D524" s="4" t="s">
        <v>1391</v>
      </c>
      <c r="G524" s="4" t="s">
        <v>80</v>
      </c>
      <c r="H524" s="5" t="s">
        <v>1392</v>
      </c>
      <c r="I524" s="6">
        <v>69208.71</v>
      </c>
      <c r="J524" s="4" t="s">
        <v>1654</v>
      </c>
      <c r="K524" s="14">
        <v>78705.16</v>
      </c>
      <c r="L524" s="6">
        <v>16995.6</v>
      </c>
      <c r="M524" s="6">
        <v>1432.57</v>
      </c>
      <c r="N524" s="7"/>
      <c r="O524" s="7"/>
      <c r="P524" s="7"/>
      <c r="Q524" s="7"/>
      <c r="R524" s="7"/>
      <c r="S524" s="7"/>
      <c r="T524" s="7"/>
      <c r="U524" s="7"/>
      <c r="V524" s="7"/>
      <c r="W524" s="6">
        <v>480</v>
      </c>
      <c r="X524" s="6">
        <v>1754.88</v>
      </c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6">
        <v>324.96</v>
      </c>
      <c r="AL524" s="7"/>
      <c r="AM524" s="7"/>
      <c r="AN524" s="7"/>
      <c r="AO524" s="7"/>
      <c r="AP524" s="6">
        <v>738.24</v>
      </c>
      <c r="AQ524" s="7"/>
      <c r="AR524" s="7"/>
      <c r="AS524" s="7"/>
      <c r="AT524" s="7"/>
      <c r="AU524" s="7"/>
      <c r="AV524" s="6">
        <v>1522.27</v>
      </c>
      <c r="AW524" s="7"/>
      <c r="AX524" s="7"/>
      <c r="AY524" s="7"/>
      <c r="AZ524" s="7"/>
      <c r="BA524" s="7"/>
      <c r="BB524" s="7"/>
      <c r="BC524" s="7"/>
      <c r="BD524" s="7"/>
      <c r="BE524" s="6">
        <v>1071.44</v>
      </c>
      <c r="BF524" s="7"/>
      <c r="BG524" s="7"/>
      <c r="BH524" s="6">
        <v>3249.6</v>
      </c>
      <c r="BI524" s="7"/>
      <c r="BJ524" s="7"/>
      <c r="BK524" s="6">
        <v>84186.02</v>
      </c>
      <c r="BL524" s="4"/>
      <c r="BM524" s="4"/>
      <c r="BN524" s="24">
        <f t="shared" si="29"/>
        <v>23277.03578666667</v>
      </c>
      <c r="BO524" s="7"/>
      <c r="BP524" s="6">
        <v>5316.01</v>
      </c>
      <c r="BQ524" s="7"/>
      <c r="BR524" s="7"/>
      <c r="BS524" s="7"/>
      <c r="BT524" s="7"/>
      <c r="BU524" s="4"/>
      <c r="BV524" s="4"/>
      <c r="BW524" s="4"/>
      <c r="BX524" s="4"/>
      <c r="BY524" s="4" t="s">
        <v>1346</v>
      </c>
      <c r="BZ524" s="4"/>
      <c r="CA524" s="4"/>
      <c r="CB524" s="4"/>
      <c r="CC524" s="10">
        <f t="shared" si="27"/>
        <v>6020.94474</v>
      </c>
      <c r="CE524" s="23">
        <f t="shared" si="28"/>
        <v>124998.74052666669</v>
      </c>
    </row>
    <row r="525" spans="1:83" ht="12.75">
      <c r="A525" s="4" t="s">
        <v>1393</v>
      </c>
      <c r="B525" s="4" t="s">
        <v>1369</v>
      </c>
      <c r="C525" s="4" t="s">
        <v>1344</v>
      </c>
      <c r="D525" s="4" t="s">
        <v>1394</v>
      </c>
      <c r="G525" s="4" t="s">
        <v>80</v>
      </c>
      <c r="H525" s="5" t="s">
        <v>1395</v>
      </c>
      <c r="I525" s="6">
        <v>67134.28</v>
      </c>
      <c r="J525" s="4" t="s">
        <v>1654</v>
      </c>
      <c r="K525" s="14">
        <v>81686.89</v>
      </c>
      <c r="L525" s="6">
        <v>16995.6</v>
      </c>
      <c r="M525" s="6">
        <v>2500.91</v>
      </c>
      <c r="N525" s="7"/>
      <c r="O525" s="7"/>
      <c r="P525" s="7"/>
      <c r="Q525" s="7"/>
      <c r="R525" s="7"/>
      <c r="S525" s="7"/>
      <c r="T525" s="7"/>
      <c r="U525" s="7"/>
      <c r="V525" s="7"/>
      <c r="W525" s="6">
        <v>2400</v>
      </c>
      <c r="X525" s="6">
        <v>1170</v>
      </c>
      <c r="Y525" s="7"/>
      <c r="Z525" s="7"/>
      <c r="AA525" s="7"/>
      <c r="AB525" s="7"/>
      <c r="AC525" s="7"/>
      <c r="AD525" s="7"/>
      <c r="AE525" s="7"/>
      <c r="AF525" s="6">
        <v>770</v>
      </c>
      <c r="AG525" s="7"/>
      <c r="AH525" s="7"/>
      <c r="AI525" s="7"/>
      <c r="AJ525" s="7"/>
      <c r="AK525" s="6">
        <v>324.96</v>
      </c>
      <c r="AL525" s="7"/>
      <c r="AM525" s="7"/>
      <c r="AN525" s="7"/>
      <c r="AO525" s="7"/>
      <c r="AP525" s="6">
        <v>61.54</v>
      </c>
      <c r="AQ525" s="7"/>
      <c r="AR525" s="7"/>
      <c r="AS525" s="6">
        <v>100.98</v>
      </c>
      <c r="AT525" s="7"/>
      <c r="AU525" s="7"/>
      <c r="AV525" s="6">
        <v>1190.97</v>
      </c>
      <c r="AW525" s="7"/>
      <c r="AX525" s="7"/>
      <c r="AY525" s="7"/>
      <c r="AZ525" s="7"/>
      <c r="BA525" s="7"/>
      <c r="BB525" s="7"/>
      <c r="BC525" s="7"/>
      <c r="BD525" s="6">
        <v>193.56</v>
      </c>
      <c r="BE525" s="6">
        <v>1578.72</v>
      </c>
      <c r="BF525" s="7"/>
      <c r="BG525" s="7"/>
      <c r="BH525" s="6">
        <v>1608.96</v>
      </c>
      <c r="BI525" s="7"/>
      <c r="BJ525" s="7"/>
      <c r="BK525" s="6">
        <v>87401.21</v>
      </c>
      <c r="BL525" s="4"/>
      <c r="BM525" s="4"/>
      <c r="BN525" s="24">
        <f t="shared" si="29"/>
        <v>24501.44234666667</v>
      </c>
      <c r="BO525" s="7"/>
      <c r="BP525" s="6">
        <v>5595.64</v>
      </c>
      <c r="BQ525" s="7"/>
      <c r="BR525" s="7"/>
      <c r="BS525" s="7"/>
      <c r="BT525" s="7"/>
      <c r="BU525" s="4"/>
      <c r="BV525" s="4"/>
      <c r="BW525" s="4"/>
      <c r="BX525" s="4"/>
      <c r="BY525" s="4" t="s">
        <v>1346</v>
      </c>
      <c r="BZ525" s="4"/>
      <c r="CA525" s="4"/>
      <c r="CB525" s="4"/>
      <c r="CC525" s="10">
        <f t="shared" si="27"/>
        <v>6249.047085</v>
      </c>
      <c r="CE525" s="23">
        <f t="shared" si="28"/>
        <v>129432.97943166667</v>
      </c>
    </row>
    <row r="526" spans="1:83" ht="12.75">
      <c r="A526" s="4" t="s">
        <v>1396</v>
      </c>
      <c r="B526" s="4" t="s">
        <v>1369</v>
      </c>
      <c r="C526" s="4" t="s">
        <v>1344</v>
      </c>
      <c r="D526" s="4" t="s">
        <v>1397</v>
      </c>
      <c r="G526" s="4" t="s">
        <v>80</v>
      </c>
      <c r="H526" s="5" t="s">
        <v>1398</v>
      </c>
      <c r="I526" s="6">
        <v>72663.44</v>
      </c>
      <c r="J526" s="4" t="s">
        <v>1654</v>
      </c>
      <c r="K526" s="14">
        <v>95829.83</v>
      </c>
      <c r="L526" s="6">
        <v>16995.6</v>
      </c>
      <c r="M526" s="6">
        <v>5746.02</v>
      </c>
      <c r="N526" s="7"/>
      <c r="O526" s="7"/>
      <c r="P526" s="7"/>
      <c r="Q526" s="7"/>
      <c r="R526" s="7"/>
      <c r="S526" s="7"/>
      <c r="T526" s="6">
        <v>6020.83</v>
      </c>
      <c r="U526" s="7"/>
      <c r="V526" s="7"/>
      <c r="W526" s="6">
        <v>1200</v>
      </c>
      <c r="X526" s="6">
        <v>585.12</v>
      </c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6">
        <v>747.5</v>
      </c>
      <c r="AK526" s="6">
        <v>324.96</v>
      </c>
      <c r="AL526" s="7"/>
      <c r="AM526" s="6">
        <v>259.92</v>
      </c>
      <c r="AN526" s="7"/>
      <c r="AO526" s="7"/>
      <c r="AP526" s="7"/>
      <c r="AQ526" s="7"/>
      <c r="AR526" s="7"/>
      <c r="AS526" s="6">
        <v>117.54</v>
      </c>
      <c r="AT526" s="7"/>
      <c r="AU526" s="7"/>
      <c r="AV526" s="6">
        <v>2063.76</v>
      </c>
      <c r="AW526" s="7"/>
      <c r="AX526" s="7"/>
      <c r="AY526" s="7"/>
      <c r="AZ526" s="7"/>
      <c r="BA526" s="7"/>
      <c r="BB526" s="7"/>
      <c r="BC526" s="7"/>
      <c r="BD526" s="7"/>
      <c r="BE526" s="6">
        <v>609.12</v>
      </c>
      <c r="BF526" s="7"/>
      <c r="BG526" s="7"/>
      <c r="BH526" s="6">
        <v>6099.04</v>
      </c>
      <c r="BI526" s="7"/>
      <c r="BJ526" s="7"/>
      <c r="BK526" s="6">
        <v>102580.2</v>
      </c>
      <c r="BL526" s="4"/>
      <c r="BM526" s="4"/>
      <c r="BN526" s="24">
        <f t="shared" si="29"/>
        <v>28968.952160000004</v>
      </c>
      <c r="BO526" s="7"/>
      <c r="BP526" s="6">
        <v>6615.93</v>
      </c>
      <c r="BQ526" s="7"/>
      <c r="BR526" s="7"/>
      <c r="BS526" s="7"/>
      <c r="BT526" s="7"/>
      <c r="BU526" s="4"/>
      <c r="BV526" s="4"/>
      <c r="BW526" s="4"/>
      <c r="BX526" s="4"/>
      <c r="BY526" s="4" t="s">
        <v>1346</v>
      </c>
      <c r="BZ526" s="4"/>
      <c r="CA526" s="4"/>
      <c r="CB526" s="4"/>
      <c r="CC526" s="10">
        <f t="shared" si="27"/>
        <v>7330.981995</v>
      </c>
      <c r="CE526" s="23">
        <f t="shared" si="28"/>
        <v>149125.36415500002</v>
      </c>
    </row>
    <row r="527" spans="1:83" ht="12.75">
      <c r="A527" s="4" t="s">
        <v>1399</v>
      </c>
      <c r="B527" s="4" t="s">
        <v>1369</v>
      </c>
      <c r="C527" s="4" t="s">
        <v>1344</v>
      </c>
      <c r="D527" s="4" t="s">
        <v>1400</v>
      </c>
      <c r="G527" s="4" t="s">
        <v>80</v>
      </c>
      <c r="H527" s="5" t="s">
        <v>1401</v>
      </c>
      <c r="I527" s="6">
        <v>73489.22</v>
      </c>
      <c r="J527" s="4" t="s">
        <v>1654</v>
      </c>
      <c r="K527" s="14">
        <v>88808.85</v>
      </c>
      <c r="L527" s="7"/>
      <c r="M527" s="6">
        <v>4686.62</v>
      </c>
      <c r="N527" s="7"/>
      <c r="O527" s="7"/>
      <c r="P527" s="7"/>
      <c r="Q527" s="7"/>
      <c r="R527" s="7"/>
      <c r="S527" s="7"/>
      <c r="T527" s="7"/>
      <c r="U527" s="7"/>
      <c r="V527" s="7"/>
      <c r="W527" s="6">
        <v>1200</v>
      </c>
      <c r="X527" s="6">
        <v>585.12</v>
      </c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6">
        <v>780</v>
      </c>
      <c r="AK527" s="6">
        <v>324.96</v>
      </c>
      <c r="AL527" s="7"/>
      <c r="AM527" s="7"/>
      <c r="AN527" s="7"/>
      <c r="AO527" s="7"/>
      <c r="AP527" s="6">
        <v>799.78</v>
      </c>
      <c r="AQ527" s="7"/>
      <c r="AR527" s="7"/>
      <c r="AS527" s="7"/>
      <c r="AT527" s="7"/>
      <c r="AU527" s="7"/>
      <c r="AV527" s="6">
        <v>689.52</v>
      </c>
      <c r="AW527" s="7"/>
      <c r="AX527" s="7"/>
      <c r="AY527" s="7"/>
      <c r="AZ527" s="7"/>
      <c r="BA527" s="6">
        <v>675</v>
      </c>
      <c r="BB527" s="7"/>
      <c r="BC527" s="7"/>
      <c r="BD527" s="7"/>
      <c r="BE527" s="6">
        <v>3421.36</v>
      </c>
      <c r="BF527" s="7"/>
      <c r="BG527" s="7"/>
      <c r="BH527" s="7"/>
      <c r="BI527" s="7"/>
      <c r="BJ527" s="7"/>
      <c r="BK527" s="6">
        <v>95602.7</v>
      </c>
      <c r="BL527" s="4"/>
      <c r="BM527" s="4"/>
      <c r="BN527" s="24">
        <f t="shared" si="29"/>
        <v>28893.245013333337</v>
      </c>
      <c r="BO527" s="7"/>
      <c r="BP527" s="6">
        <v>6598.64</v>
      </c>
      <c r="BQ527" s="7"/>
      <c r="BR527" s="7"/>
      <c r="BS527" s="7"/>
      <c r="BT527" s="7"/>
      <c r="BU527" s="4"/>
      <c r="BV527" s="4"/>
      <c r="BW527" s="4"/>
      <c r="BX527" s="4"/>
      <c r="BY527" s="4" t="s">
        <v>1346</v>
      </c>
      <c r="BZ527" s="4"/>
      <c r="CA527" s="4"/>
      <c r="CB527" s="4"/>
      <c r="CC527" s="10">
        <f t="shared" si="27"/>
        <v>6793.877025000001</v>
      </c>
      <c r="CE527" s="23">
        <f t="shared" si="28"/>
        <v>124495.97203833333</v>
      </c>
    </row>
    <row r="528" spans="1:83" ht="12.75">
      <c r="A528" s="4" t="s">
        <v>1402</v>
      </c>
      <c r="B528" s="4" t="s">
        <v>1369</v>
      </c>
      <c r="C528" s="4" t="s">
        <v>1344</v>
      </c>
      <c r="D528" s="4" t="s">
        <v>1403</v>
      </c>
      <c r="G528" s="4" t="s">
        <v>80</v>
      </c>
      <c r="H528" s="5" t="s">
        <v>1404</v>
      </c>
      <c r="I528" s="6">
        <v>65058.51</v>
      </c>
      <c r="J528" s="4" t="s">
        <v>1654</v>
      </c>
      <c r="K528" s="14">
        <v>81737.74</v>
      </c>
      <c r="L528" s="6">
        <v>3486.48</v>
      </c>
      <c r="M528" s="6">
        <v>5214.98</v>
      </c>
      <c r="N528" s="7"/>
      <c r="O528" s="7"/>
      <c r="P528" s="7"/>
      <c r="Q528" s="7"/>
      <c r="R528" s="7"/>
      <c r="S528" s="7"/>
      <c r="T528" s="7"/>
      <c r="U528" s="7"/>
      <c r="V528" s="7"/>
      <c r="W528" s="6">
        <v>1200</v>
      </c>
      <c r="X528" s="6">
        <v>1755.12</v>
      </c>
      <c r="Y528" s="7"/>
      <c r="Z528" s="7"/>
      <c r="AA528" s="7"/>
      <c r="AB528" s="7"/>
      <c r="AC528" s="7"/>
      <c r="AD528" s="7"/>
      <c r="AE528" s="6">
        <v>490</v>
      </c>
      <c r="AF528" s="7"/>
      <c r="AG528" s="7"/>
      <c r="AH528" s="7"/>
      <c r="AI528" s="7"/>
      <c r="AJ528" s="7"/>
      <c r="AK528" s="6">
        <v>324.96</v>
      </c>
      <c r="AL528" s="7"/>
      <c r="AM528" s="7"/>
      <c r="AN528" s="7"/>
      <c r="AO528" s="7"/>
      <c r="AP528" s="6">
        <v>799.78</v>
      </c>
      <c r="AQ528" s="7"/>
      <c r="AR528" s="7"/>
      <c r="AS528" s="6">
        <v>804.09</v>
      </c>
      <c r="AT528" s="7"/>
      <c r="AU528" s="7"/>
      <c r="AV528" s="6">
        <v>3024.77</v>
      </c>
      <c r="AW528" s="7"/>
      <c r="AX528" s="7"/>
      <c r="AY528" s="7"/>
      <c r="AZ528" s="7"/>
      <c r="BA528" s="7"/>
      <c r="BB528" s="7"/>
      <c r="BC528" s="7"/>
      <c r="BD528" s="7"/>
      <c r="BE528" s="6">
        <v>1296.16</v>
      </c>
      <c r="BF528" s="7"/>
      <c r="BG528" s="7"/>
      <c r="BH528" s="6">
        <v>1567.2</v>
      </c>
      <c r="BI528" s="7"/>
      <c r="BJ528" s="7"/>
      <c r="BK528" s="6">
        <v>87835.08</v>
      </c>
      <c r="BL528" s="4"/>
      <c r="BM528" s="4"/>
      <c r="BN528" s="24">
        <f t="shared" si="29"/>
        <v>25903.184906666673</v>
      </c>
      <c r="BO528" s="7"/>
      <c r="BP528" s="6">
        <v>5915.77</v>
      </c>
      <c r="BQ528" s="7"/>
      <c r="BR528" s="7"/>
      <c r="BS528" s="7"/>
      <c r="BT528" s="7"/>
      <c r="BU528" s="4"/>
      <c r="BV528" s="4"/>
      <c r="BW528" s="4"/>
      <c r="BX528" s="4"/>
      <c r="BY528" s="4" t="s">
        <v>1346</v>
      </c>
      <c r="BZ528" s="4"/>
      <c r="CA528" s="4"/>
      <c r="CB528" s="4"/>
      <c r="CC528" s="10">
        <f t="shared" si="27"/>
        <v>6252.93711</v>
      </c>
      <c r="CE528" s="23">
        <f t="shared" si="28"/>
        <v>117380.34201666668</v>
      </c>
    </row>
    <row r="529" spans="1:83" ht="12.75">
      <c r="A529" s="4" t="s">
        <v>1405</v>
      </c>
      <c r="B529" s="4" t="s">
        <v>1369</v>
      </c>
      <c r="C529" s="4" t="s">
        <v>1344</v>
      </c>
      <c r="D529" s="4" t="s">
        <v>1406</v>
      </c>
      <c r="G529" s="4" t="s">
        <v>80</v>
      </c>
      <c r="H529" s="5" t="s">
        <v>1407</v>
      </c>
      <c r="I529" s="6">
        <v>67134.28</v>
      </c>
      <c r="J529" s="4" t="s">
        <v>1654</v>
      </c>
      <c r="K529" s="14">
        <v>77374.74</v>
      </c>
      <c r="L529" s="6">
        <v>16995.6</v>
      </c>
      <c r="M529" s="6">
        <v>2837.93</v>
      </c>
      <c r="N529" s="7"/>
      <c r="O529" s="7"/>
      <c r="P529" s="7"/>
      <c r="Q529" s="7"/>
      <c r="R529" s="7"/>
      <c r="S529" s="7"/>
      <c r="T529" s="7"/>
      <c r="U529" s="7"/>
      <c r="V529" s="7"/>
      <c r="W529" s="6">
        <v>720</v>
      </c>
      <c r="X529" s="6">
        <v>1170</v>
      </c>
      <c r="Y529" s="7"/>
      <c r="Z529" s="7"/>
      <c r="AA529" s="7"/>
      <c r="AB529" s="7"/>
      <c r="AC529" s="7"/>
      <c r="AD529" s="7"/>
      <c r="AE529" s="7"/>
      <c r="AF529" s="6">
        <v>473</v>
      </c>
      <c r="AG529" s="7"/>
      <c r="AH529" s="7"/>
      <c r="AI529" s="7"/>
      <c r="AJ529" s="7"/>
      <c r="AK529" s="6">
        <v>324.96</v>
      </c>
      <c r="AL529" s="7"/>
      <c r="AM529" s="6">
        <v>259.92</v>
      </c>
      <c r="AN529" s="7"/>
      <c r="AO529" s="7"/>
      <c r="AP529" s="7"/>
      <c r="AQ529" s="7"/>
      <c r="AR529" s="7"/>
      <c r="AS529" s="7"/>
      <c r="AT529" s="7"/>
      <c r="AU529" s="7"/>
      <c r="AV529" s="6">
        <v>1531.34</v>
      </c>
      <c r="AW529" s="7"/>
      <c r="AX529" s="7"/>
      <c r="AY529" s="7"/>
      <c r="AZ529" s="7"/>
      <c r="BA529" s="7"/>
      <c r="BB529" s="7"/>
      <c r="BC529" s="7"/>
      <c r="BD529" s="6">
        <v>147.74</v>
      </c>
      <c r="BE529" s="7"/>
      <c r="BF529" s="7"/>
      <c r="BG529" s="7"/>
      <c r="BH529" s="6">
        <v>4228.64</v>
      </c>
      <c r="BI529" s="7"/>
      <c r="BJ529" s="7"/>
      <c r="BK529" s="6">
        <v>82828.86</v>
      </c>
      <c r="BL529" s="4"/>
      <c r="BM529" s="4"/>
      <c r="BN529" s="24">
        <f t="shared" si="29"/>
        <v>23404.71770666667</v>
      </c>
      <c r="BO529" s="7"/>
      <c r="BP529" s="6">
        <v>5345.17</v>
      </c>
      <c r="BQ529" s="7"/>
      <c r="BR529" s="7"/>
      <c r="BS529" s="7"/>
      <c r="BT529" s="7"/>
      <c r="BU529" s="4"/>
      <c r="BV529" s="4"/>
      <c r="BW529" s="4"/>
      <c r="BX529" s="4"/>
      <c r="BY529" s="4" t="s">
        <v>1346</v>
      </c>
      <c r="BZ529" s="4"/>
      <c r="CA529" s="4"/>
      <c r="CB529" s="4"/>
      <c r="CC529" s="10">
        <f t="shared" si="27"/>
        <v>5919.16761</v>
      </c>
      <c r="CE529" s="23">
        <f t="shared" si="28"/>
        <v>123694.22531666668</v>
      </c>
    </row>
    <row r="530" spans="1:83" ht="12.75">
      <c r="A530" s="4" t="s">
        <v>1408</v>
      </c>
      <c r="B530" s="4" t="s">
        <v>1369</v>
      </c>
      <c r="C530" s="4" t="s">
        <v>1344</v>
      </c>
      <c r="D530" s="4" t="s">
        <v>1409</v>
      </c>
      <c r="G530" s="4" t="s">
        <v>80</v>
      </c>
      <c r="H530" s="5" t="s">
        <v>1410</v>
      </c>
      <c r="I530" s="6">
        <v>77646.62</v>
      </c>
      <c r="J530" s="4" t="s">
        <v>1654</v>
      </c>
      <c r="K530" s="14">
        <v>100362.77</v>
      </c>
      <c r="L530" s="6">
        <v>16995.6</v>
      </c>
      <c r="M530" s="6">
        <v>8460.12</v>
      </c>
      <c r="N530" s="7"/>
      <c r="O530" s="7"/>
      <c r="P530" s="7"/>
      <c r="Q530" s="7"/>
      <c r="R530" s="7"/>
      <c r="S530" s="7"/>
      <c r="T530" s="7"/>
      <c r="U530" s="7"/>
      <c r="V530" s="7"/>
      <c r="W530" s="6">
        <v>1200</v>
      </c>
      <c r="X530" s="6">
        <v>1754.88</v>
      </c>
      <c r="Y530" s="7"/>
      <c r="Z530" s="7"/>
      <c r="AA530" s="7"/>
      <c r="AB530" s="7"/>
      <c r="AC530" s="7"/>
      <c r="AD530" s="7"/>
      <c r="AE530" s="6">
        <v>840</v>
      </c>
      <c r="AF530" s="7"/>
      <c r="AG530" s="7"/>
      <c r="AH530" s="7"/>
      <c r="AI530" s="7"/>
      <c r="AJ530" s="6">
        <v>780</v>
      </c>
      <c r="AK530" s="7"/>
      <c r="AL530" s="7"/>
      <c r="AM530" s="6">
        <v>259.92</v>
      </c>
      <c r="AN530" s="7"/>
      <c r="AO530" s="7"/>
      <c r="AP530" s="6">
        <v>799.78</v>
      </c>
      <c r="AQ530" s="7"/>
      <c r="AR530" s="7"/>
      <c r="AS530" s="6">
        <v>350.28</v>
      </c>
      <c r="AT530" s="7"/>
      <c r="AU530" s="7"/>
      <c r="AV530" s="6">
        <v>1330.82</v>
      </c>
      <c r="AW530" s="7"/>
      <c r="AX530" s="7"/>
      <c r="AY530" s="7"/>
      <c r="AZ530" s="7"/>
      <c r="BA530" s="7"/>
      <c r="BB530" s="7"/>
      <c r="BC530" s="7"/>
      <c r="BD530" s="7"/>
      <c r="BE530" s="6">
        <v>2465.44</v>
      </c>
      <c r="BF530" s="7"/>
      <c r="BG530" s="7"/>
      <c r="BH530" s="6">
        <v>2473.92</v>
      </c>
      <c r="BI530" s="7"/>
      <c r="BJ530" s="7"/>
      <c r="BK530" s="6">
        <v>108040.54</v>
      </c>
      <c r="BL530" s="4"/>
      <c r="BM530" s="4"/>
      <c r="BN530" s="24">
        <f t="shared" si="29"/>
        <v>32696.46730666667</v>
      </c>
      <c r="BO530" s="7"/>
      <c r="BP530" s="6">
        <v>7467.22</v>
      </c>
      <c r="BQ530" s="7"/>
      <c r="BR530" s="7"/>
      <c r="BS530" s="7"/>
      <c r="BT530" s="7"/>
      <c r="BU530" s="4"/>
      <c r="BV530" s="4"/>
      <c r="BW530" s="4"/>
      <c r="BX530" s="4"/>
      <c r="BY530" s="4" t="s">
        <v>1346</v>
      </c>
      <c r="BZ530" s="4"/>
      <c r="CA530" s="4"/>
      <c r="CB530" s="4"/>
      <c r="CC530" s="10">
        <f t="shared" si="27"/>
        <v>7677.751905</v>
      </c>
      <c r="CE530" s="23">
        <f t="shared" si="28"/>
        <v>157732.58921166667</v>
      </c>
    </row>
    <row r="531" spans="1:83" ht="12.75">
      <c r="A531" s="4" t="s">
        <v>1411</v>
      </c>
      <c r="B531" s="4" t="s">
        <v>1369</v>
      </c>
      <c r="C531" s="4" t="s">
        <v>1344</v>
      </c>
      <c r="D531" s="4" t="s">
        <v>1412</v>
      </c>
      <c r="G531" s="4" t="s">
        <v>80</v>
      </c>
      <c r="H531" s="5" t="s">
        <v>1413</v>
      </c>
      <c r="I531" s="6">
        <v>71846.95</v>
      </c>
      <c r="J531" s="4" t="s">
        <v>1654</v>
      </c>
      <c r="K531" s="14">
        <v>82326.52</v>
      </c>
      <c r="L531" s="6">
        <v>16995.6</v>
      </c>
      <c r="M531" s="6">
        <v>3758.8</v>
      </c>
      <c r="N531" s="7"/>
      <c r="O531" s="7"/>
      <c r="P531" s="7"/>
      <c r="Q531" s="7"/>
      <c r="R531" s="7"/>
      <c r="S531" s="7"/>
      <c r="T531" s="7"/>
      <c r="U531" s="7"/>
      <c r="V531" s="7"/>
      <c r="W531" s="6">
        <v>1200</v>
      </c>
      <c r="X531" s="7"/>
      <c r="Y531" s="7"/>
      <c r="Z531" s="7"/>
      <c r="AA531" s="7"/>
      <c r="AB531" s="7"/>
      <c r="AC531" s="7"/>
      <c r="AD531" s="7"/>
      <c r="AE531" s="6">
        <v>280</v>
      </c>
      <c r="AF531" s="6">
        <v>160</v>
      </c>
      <c r="AG531" s="7"/>
      <c r="AH531" s="7"/>
      <c r="AI531" s="7"/>
      <c r="AJ531" s="7"/>
      <c r="AK531" s="6">
        <v>324.96</v>
      </c>
      <c r="AL531" s="7"/>
      <c r="AM531" s="6">
        <v>259.92</v>
      </c>
      <c r="AN531" s="7"/>
      <c r="AO531" s="7"/>
      <c r="AP531" s="7"/>
      <c r="AQ531" s="7"/>
      <c r="AR531" s="7"/>
      <c r="AS531" s="7"/>
      <c r="AT531" s="7"/>
      <c r="AU531" s="7"/>
      <c r="AV531" s="6">
        <v>993.6</v>
      </c>
      <c r="AW531" s="7"/>
      <c r="AX531" s="7"/>
      <c r="AY531" s="7"/>
      <c r="AZ531" s="7"/>
      <c r="BA531" s="7"/>
      <c r="BB531" s="7"/>
      <c r="BC531" s="7"/>
      <c r="BD531" s="6">
        <v>483.8</v>
      </c>
      <c r="BE531" s="6">
        <v>1247.24</v>
      </c>
      <c r="BF531" s="7"/>
      <c r="BG531" s="7"/>
      <c r="BH531" s="6">
        <v>2771.52</v>
      </c>
      <c r="BI531" s="7"/>
      <c r="BJ531" s="7"/>
      <c r="BK531" s="6">
        <v>87890.8</v>
      </c>
      <c r="BL531" s="4"/>
      <c r="BM531" s="4"/>
      <c r="BN531" s="24">
        <f t="shared" si="29"/>
        <v>23852.39258666667</v>
      </c>
      <c r="BO531" s="7"/>
      <c r="BP531" s="6">
        <v>5447.41</v>
      </c>
      <c r="BQ531" s="7"/>
      <c r="BR531" s="7"/>
      <c r="BS531" s="7"/>
      <c r="BT531" s="7"/>
      <c r="BU531" s="4"/>
      <c r="BV531" s="4"/>
      <c r="BW531" s="4"/>
      <c r="BX531" s="4"/>
      <c r="BY531" s="4" t="s">
        <v>1346</v>
      </c>
      <c r="BZ531" s="4"/>
      <c r="CA531" s="4"/>
      <c r="CB531" s="4"/>
      <c r="CC531" s="10">
        <f t="shared" si="27"/>
        <v>6297.97878</v>
      </c>
      <c r="CE531" s="23">
        <f t="shared" si="28"/>
        <v>129472.49136666667</v>
      </c>
    </row>
    <row r="532" spans="1:83" ht="12.75">
      <c r="A532" s="4" t="s">
        <v>1414</v>
      </c>
      <c r="B532" s="4" t="s">
        <v>1369</v>
      </c>
      <c r="C532" s="4" t="s">
        <v>1344</v>
      </c>
      <c r="D532" s="4" t="s">
        <v>1415</v>
      </c>
      <c r="G532" s="4" t="s">
        <v>80</v>
      </c>
      <c r="H532" s="5" t="s">
        <v>1416</v>
      </c>
      <c r="I532" s="6">
        <v>73489.22</v>
      </c>
      <c r="J532" s="4" t="s">
        <v>1654</v>
      </c>
      <c r="K532" s="14">
        <v>94980.6</v>
      </c>
      <c r="L532" s="6">
        <v>16995.6</v>
      </c>
      <c r="M532" s="6">
        <v>3870.33</v>
      </c>
      <c r="N532" s="7"/>
      <c r="O532" s="7"/>
      <c r="P532" s="7"/>
      <c r="Q532" s="7"/>
      <c r="R532" s="7"/>
      <c r="S532" s="7"/>
      <c r="T532" s="6">
        <v>6020.83</v>
      </c>
      <c r="U532" s="7"/>
      <c r="V532" s="7"/>
      <c r="W532" s="6">
        <v>1200</v>
      </c>
      <c r="X532" s="6">
        <v>804.45</v>
      </c>
      <c r="Y532" s="7"/>
      <c r="Z532" s="7"/>
      <c r="AA532" s="7"/>
      <c r="AB532" s="7"/>
      <c r="AC532" s="7"/>
      <c r="AD532" s="7"/>
      <c r="AE532" s="6">
        <v>525</v>
      </c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6">
        <v>799.78</v>
      </c>
      <c r="AQ532" s="7"/>
      <c r="AR532" s="7"/>
      <c r="AS532" s="6">
        <v>608.42</v>
      </c>
      <c r="AT532" s="7"/>
      <c r="AU532" s="7"/>
      <c r="AV532" s="6">
        <v>1099.28</v>
      </c>
      <c r="AW532" s="7"/>
      <c r="AX532" s="7"/>
      <c r="AY532" s="7"/>
      <c r="AZ532" s="7"/>
      <c r="BA532" s="7"/>
      <c r="BB532" s="7"/>
      <c r="BC532" s="7"/>
      <c r="BD532" s="7"/>
      <c r="BE532" s="6">
        <v>1227.6</v>
      </c>
      <c r="BF532" s="7"/>
      <c r="BG532" s="7"/>
      <c r="BH532" s="6">
        <v>4951.52</v>
      </c>
      <c r="BI532" s="7"/>
      <c r="BJ532" s="7"/>
      <c r="BK532" s="6">
        <v>102246.64</v>
      </c>
      <c r="BL532" s="4"/>
      <c r="BM532" s="4"/>
      <c r="BN532" s="24">
        <f t="shared" si="29"/>
        <v>30929.01850666667</v>
      </c>
      <c r="BO532" s="7"/>
      <c r="BP532" s="6">
        <v>7063.57</v>
      </c>
      <c r="BQ532" s="7"/>
      <c r="BR532" s="7"/>
      <c r="BS532" s="7"/>
      <c r="BT532" s="7"/>
      <c r="BU532" s="4"/>
      <c r="BV532" s="4"/>
      <c r="BW532" s="4"/>
      <c r="BX532" s="4"/>
      <c r="BY532" s="4" t="s">
        <v>1346</v>
      </c>
      <c r="BZ532" s="4"/>
      <c r="CA532" s="4"/>
      <c r="CB532" s="4"/>
      <c r="CC532" s="10">
        <f t="shared" si="27"/>
        <v>7266.0159</v>
      </c>
      <c r="CE532" s="23">
        <f t="shared" si="28"/>
        <v>150171.23440666668</v>
      </c>
    </row>
    <row r="533" spans="1:83" ht="12.75">
      <c r="A533" s="4" t="s">
        <v>1417</v>
      </c>
      <c r="B533" s="4" t="s">
        <v>1369</v>
      </c>
      <c r="C533" s="4" t="s">
        <v>1344</v>
      </c>
      <c r="D533" s="4" t="s">
        <v>1418</v>
      </c>
      <c r="G533" s="4" t="s">
        <v>80</v>
      </c>
      <c r="H533" s="5" t="s">
        <v>1419</v>
      </c>
      <c r="I533" s="6">
        <v>69208.71</v>
      </c>
      <c r="J533" s="4" t="s">
        <v>1654</v>
      </c>
      <c r="K533" s="14">
        <v>101165.23</v>
      </c>
      <c r="L533" s="6">
        <v>16995.6</v>
      </c>
      <c r="M533" s="6">
        <v>10717.23</v>
      </c>
      <c r="N533" s="7"/>
      <c r="O533" s="7"/>
      <c r="P533" s="7"/>
      <c r="Q533" s="7"/>
      <c r="R533" s="7"/>
      <c r="S533" s="7"/>
      <c r="T533" s="7"/>
      <c r="U533" s="7"/>
      <c r="V533" s="6">
        <v>7637.58</v>
      </c>
      <c r="W533" s="6">
        <v>2400</v>
      </c>
      <c r="X533" s="6">
        <v>1754.88</v>
      </c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6">
        <v>780</v>
      </c>
      <c r="AK533" s="6">
        <v>324.96</v>
      </c>
      <c r="AL533" s="7"/>
      <c r="AM533" s="7"/>
      <c r="AN533" s="7"/>
      <c r="AO533" s="7"/>
      <c r="AP533" s="6">
        <v>799.78</v>
      </c>
      <c r="AQ533" s="7"/>
      <c r="AR533" s="7"/>
      <c r="AS533" s="7"/>
      <c r="AT533" s="7"/>
      <c r="AU533" s="7"/>
      <c r="AV533" s="6">
        <v>1838.88</v>
      </c>
      <c r="AW533" s="7"/>
      <c r="AX533" s="7"/>
      <c r="AY533" s="7"/>
      <c r="AZ533" s="7"/>
      <c r="BA533" s="6">
        <v>797.75</v>
      </c>
      <c r="BB533" s="7"/>
      <c r="BC533" s="7"/>
      <c r="BD533" s="6">
        <v>612.96</v>
      </c>
      <c r="BE533" s="6">
        <v>3677.76</v>
      </c>
      <c r="BF533" s="7"/>
      <c r="BG533" s="7"/>
      <c r="BH533" s="7"/>
      <c r="BI533" s="7"/>
      <c r="BJ533" s="7"/>
      <c r="BK533" s="6">
        <v>108347.32</v>
      </c>
      <c r="BL533" s="4"/>
      <c r="BM533" s="4"/>
      <c r="BN533" s="24">
        <f t="shared" si="29"/>
        <v>30553.328906666673</v>
      </c>
      <c r="BO533" s="7"/>
      <c r="BP533" s="6">
        <v>6977.77</v>
      </c>
      <c r="BQ533" s="7"/>
      <c r="BR533" s="7"/>
      <c r="BS533" s="7"/>
      <c r="BT533" s="7"/>
      <c r="BU533" s="4"/>
      <c r="BV533" s="4"/>
      <c r="BW533" s="4"/>
      <c r="BX533" s="4"/>
      <c r="BY533" s="4" t="s">
        <v>1346</v>
      </c>
      <c r="BZ533" s="4"/>
      <c r="CA533" s="4"/>
      <c r="CB533" s="4"/>
      <c r="CC533" s="10">
        <f t="shared" si="27"/>
        <v>7739.140095</v>
      </c>
      <c r="CE533" s="23">
        <f t="shared" si="28"/>
        <v>156453.29900166666</v>
      </c>
    </row>
    <row r="534" spans="1:83" ht="12.75">
      <c r="A534" s="4" t="s">
        <v>1420</v>
      </c>
      <c r="B534" s="4" t="s">
        <v>1369</v>
      </c>
      <c r="C534" s="4" t="s">
        <v>1344</v>
      </c>
      <c r="D534" s="4" t="s">
        <v>1421</v>
      </c>
      <c r="G534" s="4" t="s">
        <v>80</v>
      </c>
      <c r="H534" s="5" t="s">
        <v>1422</v>
      </c>
      <c r="I534" s="6">
        <v>53806.04</v>
      </c>
      <c r="J534" s="4" t="s">
        <v>1654</v>
      </c>
      <c r="K534" s="14">
        <v>8882.73</v>
      </c>
      <c r="L534" s="6">
        <v>939.36</v>
      </c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6">
        <v>200</v>
      </c>
      <c r="X534" s="7"/>
      <c r="Y534" s="7"/>
      <c r="Z534" s="7"/>
      <c r="AA534" s="7"/>
      <c r="AB534" s="7"/>
      <c r="AC534" s="7"/>
      <c r="AD534" s="7"/>
      <c r="AE534" s="7"/>
      <c r="AF534" s="6">
        <v>55</v>
      </c>
      <c r="AG534" s="7"/>
      <c r="AH534" s="7"/>
      <c r="AI534" s="7"/>
      <c r="AJ534" s="7"/>
      <c r="AK534" s="6">
        <v>54.16</v>
      </c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6">
        <v>417.44</v>
      </c>
      <c r="BI534" s="7"/>
      <c r="BJ534" s="7"/>
      <c r="BK534" s="6">
        <v>9533.57</v>
      </c>
      <c r="BL534" s="4"/>
      <c r="BM534" s="4"/>
      <c r="BN534" s="24">
        <f>(BS534/0.075)*0.3284</f>
        <v>2785.007146666667</v>
      </c>
      <c r="BO534" s="7"/>
      <c r="BP534" s="7"/>
      <c r="BQ534" s="7"/>
      <c r="BR534" s="7"/>
      <c r="BS534" s="6">
        <v>636.04</v>
      </c>
      <c r="BT534" s="7"/>
      <c r="BU534" s="4"/>
      <c r="BV534" s="4"/>
      <c r="BW534" s="4"/>
      <c r="BX534" s="4"/>
      <c r="BY534" s="4" t="s">
        <v>1346</v>
      </c>
      <c r="BZ534" s="4"/>
      <c r="CA534" s="4"/>
      <c r="CB534" s="4"/>
      <c r="CC534" s="10">
        <f t="shared" si="27"/>
        <v>679.5288449999999</v>
      </c>
      <c r="CE534" s="23">
        <f t="shared" si="28"/>
        <v>13286.625991666668</v>
      </c>
    </row>
    <row r="535" spans="1:83" ht="12.75">
      <c r="A535" s="4" t="s">
        <v>1423</v>
      </c>
      <c r="B535" s="4" t="s">
        <v>1369</v>
      </c>
      <c r="C535" s="4" t="s">
        <v>1344</v>
      </c>
      <c r="D535" s="4" t="s">
        <v>766</v>
      </c>
      <c r="G535" s="4" t="s">
        <v>80</v>
      </c>
      <c r="H535" s="5" t="s">
        <v>704</v>
      </c>
      <c r="I535" s="6">
        <v>63490.71</v>
      </c>
      <c r="J535" s="4" t="s">
        <v>1654</v>
      </c>
      <c r="K535" s="14">
        <v>72744</v>
      </c>
      <c r="L535" s="6">
        <v>16546.56</v>
      </c>
      <c r="M535" s="6">
        <v>2624.46</v>
      </c>
      <c r="N535" s="7"/>
      <c r="O535" s="7"/>
      <c r="P535" s="7"/>
      <c r="Q535" s="7"/>
      <c r="R535" s="7"/>
      <c r="S535" s="7"/>
      <c r="T535" s="7"/>
      <c r="U535" s="7"/>
      <c r="V535" s="7"/>
      <c r="W535" s="6">
        <v>720</v>
      </c>
      <c r="X535" s="6">
        <v>1170</v>
      </c>
      <c r="Y535" s="7"/>
      <c r="Z535" s="7"/>
      <c r="AA535" s="7"/>
      <c r="AB535" s="7"/>
      <c r="AC535" s="7"/>
      <c r="AD535" s="7"/>
      <c r="AE535" s="6">
        <v>840</v>
      </c>
      <c r="AF535" s="7"/>
      <c r="AG535" s="7"/>
      <c r="AH535" s="7"/>
      <c r="AI535" s="7"/>
      <c r="AJ535" s="7"/>
      <c r="AK535" s="6">
        <v>324.96</v>
      </c>
      <c r="AL535" s="7"/>
      <c r="AM535" s="6">
        <v>43.32</v>
      </c>
      <c r="AN535" s="7"/>
      <c r="AO535" s="7"/>
      <c r="AP535" s="7"/>
      <c r="AQ535" s="7"/>
      <c r="AR535" s="7"/>
      <c r="AS535" s="6">
        <v>468.72</v>
      </c>
      <c r="AT535" s="7"/>
      <c r="AU535" s="7"/>
      <c r="AV535" s="6">
        <v>1636.58</v>
      </c>
      <c r="AW535" s="7"/>
      <c r="AX535" s="7"/>
      <c r="AY535" s="7"/>
      <c r="AZ535" s="7"/>
      <c r="BA535" s="7"/>
      <c r="BB535" s="7"/>
      <c r="BC535" s="7"/>
      <c r="BD535" s="7"/>
      <c r="BE535" s="6">
        <v>746.72</v>
      </c>
      <c r="BF535" s="7"/>
      <c r="BG535" s="7"/>
      <c r="BH535" s="6">
        <v>2480.48</v>
      </c>
      <c r="BI535" s="7"/>
      <c r="BJ535" s="7"/>
      <c r="BK535" s="6">
        <v>77589</v>
      </c>
      <c r="BL535" s="4"/>
      <c r="BM535" s="4"/>
      <c r="BN535" s="24">
        <f>(BP535/0.075)*0.3284</f>
        <v>20790.08448</v>
      </c>
      <c r="BO535" s="7"/>
      <c r="BP535" s="6">
        <v>4748.04</v>
      </c>
      <c r="BQ535" s="7"/>
      <c r="BR535" s="7"/>
      <c r="BS535" s="7"/>
      <c r="BT535" s="7"/>
      <c r="BU535" s="4"/>
      <c r="BV535" s="4"/>
      <c r="BW535" s="4"/>
      <c r="BX535" s="4"/>
      <c r="BY535" s="4" t="s">
        <v>1346</v>
      </c>
      <c r="BZ535" s="4"/>
      <c r="CA535" s="4"/>
      <c r="CB535" s="4"/>
      <c r="CC535" s="10">
        <f t="shared" si="27"/>
        <v>5564.916</v>
      </c>
      <c r="CE535" s="23">
        <f t="shared" si="28"/>
        <v>115645.56048</v>
      </c>
    </row>
    <row r="536" spans="1:83" ht="12.75">
      <c r="A536" s="4" t="s">
        <v>1424</v>
      </c>
      <c r="B536" s="4" t="s">
        <v>1369</v>
      </c>
      <c r="C536" s="4" t="s">
        <v>1344</v>
      </c>
      <c r="D536" s="4" t="s">
        <v>573</v>
      </c>
      <c r="G536" s="4" t="s">
        <v>80</v>
      </c>
      <c r="H536" s="5" t="s">
        <v>1425</v>
      </c>
      <c r="I536" s="6">
        <v>66095.74</v>
      </c>
      <c r="J536" s="4" t="s">
        <v>1654</v>
      </c>
      <c r="K536" s="14">
        <v>82562.5</v>
      </c>
      <c r="L536" s="6">
        <v>5636.16</v>
      </c>
      <c r="M536" s="6">
        <v>1111.44</v>
      </c>
      <c r="N536" s="7"/>
      <c r="O536" s="7"/>
      <c r="P536" s="7"/>
      <c r="Q536" s="7"/>
      <c r="R536" s="7"/>
      <c r="S536" s="7"/>
      <c r="T536" s="7"/>
      <c r="U536" s="7"/>
      <c r="V536" s="7"/>
      <c r="W536" s="6">
        <v>2400</v>
      </c>
      <c r="X536" s="6">
        <v>1754.88</v>
      </c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6">
        <v>780</v>
      </c>
      <c r="AK536" s="6">
        <v>324.96</v>
      </c>
      <c r="AL536" s="7"/>
      <c r="AM536" s="7"/>
      <c r="AN536" s="7"/>
      <c r="AO536" s="7"/>
      <c r="AP536" s="6">
        <v>738.24</v>
      </c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6">
        <v>557.25</v>
      </c>
      <c r="BB536" s="7"/>
      <c r="BC536" s="7"/>
      <c r="BD536" s="6">
        <v>202.08</v>
      </c>
      <c r="BE536" s="6">
        <v>2424.96</v>
      </c>
      <c r="BF536" s="7"/>
      <c r="BG536" s="7"/>
      <c r="BH536" s="7"/>
      <c r="BI536" s="7"/>
      <c r="BJ536" s="7"/>
      <c r="BK536" s="6">
        <v>88706.35</v>
      </c>
      <c r="BL536" s="4"/>
      <c r="BM536" s="4"/>
      <c r="BN536" s="24">
        <f>(BP536/0.075)*0.3284</f>
        <v>26123.125333333337</v>
      </c>
      <c r="BO536" s="7"/>
      <c r="BP536" s="6">
        <v>5966</v>
      </c>
      <c r="BQ536" s="7"/>
      <c r="BR536" s="7"/>
      <c r="BS536" s="7"/>
      <c r="BT536" s="7"/>
      <c r="BU536" s="4"/>
      <c r="BV536" s="4"/>
      <c r="BW536" s="4"/>
      <c r="BX536" s="4"/>
      <c r="BY536" s="4" t="s">
        <v>1346</v>
      </c>
      <c r="BZ536" s="4"/>
      <c r="CA536" s="4"/>
      <c r="CB536" s="4"/>
      <c r="CC536" s="10">
        <f t="shared" si="27"/>
        <v>6316.03125</v>
      </c>
      <c r="CE536" s="23">
        <f t="shared" si="28"/>
        <v>120637.81658333333</v>
      </c>
    </row>
    <row r="537" spans="1:83" ht="12.75">
      <c r="A537" s="4" t="s">
        <v>1426</v>
      </c>
      <c r="B537" s="4" t="s">
        <v>1369</v>
      </c>
      <c r="C537" s="4" t="s">
        <v>1344</v>
      </c>
      <c r="D537" s="4" t="s">
        <v>495</v>
      </c>
      <c r="G537" s="4" t="s">
        <v>80</v>
      </c>
      <c r="H537" s="5" t="s">
        <v>1427</v>
      </c>
      <c r="I537" s="6">
        <v>61542.6</v>
      </c>
      <c r="J537" s="4" t="s">
        <v>1654</v>
      </c>
      <c r="K537" s="14">
        <v>64260.51</v>
      </c>
      <c r="L537" s="6">
        <v>5636.16</v>
      </c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6">
        <v>1200</v>
      </c>
      <c r="X537" s="7"/>
      <c r="Y537" s="7"/>
      <c r="Z537" s="7"/>
      <c r="AA537" s="7"/>
      <c r="AB537" s="7"/>
      <c r="AC537" s="7"/>
      <c r="AD537" s="7"/>
      <c r="AE537" s="6">
        <v>315</v>
      </c>
      <c r="AF537" s="6">
        <v>825</v>
      </c>
      <c r="AG537" s="7"/>
      <c r="AH537" s="7"/>
      <c r="AI537" s="7"/>
      <c r="AJ537" s="7"/>
      <c r="AK537" s="6">
        <v>324.96</v>
      </c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6">
        <v>484.16</v>
      </c>
      <c r="BF537" s="7"/>
      <c r="BG537" s="7"/>
      <c r="BH537" s="6">
        <v>729.12</v>
      </c>
      <c r="BI537" s="7"/>
      <c r="BJ537" s="7"/>
      <c r="BK537" s="6">
        <v>69004.24</v>
      </c>
      <c r="BL537" s="4"/>
      <c r="BM537" s="4"/>
      <c r="BN537" s="24">
        <f>(BS537/0.075)*0.3284</f>
        <v>20354.976373333335</v>
      </c>
      <c r="BO537" s="7"/>
      <c r="BP537" s="7"/>
      <c r="BQ537" s="7"/>
      <c r="BR537" s="7"/>
      <c r="BS537" s="6">
        <v>4648.67</v>
      </c>
      <c r="BT537" s="7"/>
      <c r="BU537" s="4"/>
      <c r="BV537" s="4"/>
      <c r="BW537" s="4"/>
      <c r="BX537" s="4"/>
      <c r="BY537" s="4" t="s">
        <v>1346</v>
      </c>
      <c r="BZ537" s="4"/>
      <c r="CA537" s="4"/>
      <c r="CB537" s="4"/>
      <c r="CC537" s="10">
        <f t="shared" si="27"/>
        <v>4915.929015</v>
      </c>
      <c r="CE537" s="23">
        <f t="shared" si="28"/>
        <v>95167.57538833334</v>
      </c>
    </row>
    <row r="538" spans="1:83" ht="12.75">
      <c r="A538" s="4" t="s">
        <v>1428</v>
      </c>
      <c r="B538" s="4" t="s">
        <v>1369</v>
      </c>
      <c r="C538" s="4" t="s">
        <v>1344</v>
      </c>
      <c r="D538" s="4" t="s">
        <v>1429</v>
      </c>
      <c r="G538" s="4" t="s">
        <v>80</v>
      </c>
      <c r="H538" s="5" t="s">
        <v>1430</v>
      </c>
      <c r="I538" s="6">
        <v>63490.71</v>
      </c>
      <c r="J538" s="4" t="s">
        <v>1654</v>
      </c>
      <c r="K538" s="14">
        <v>73947.13</v>
      </c>
      <c r="L538" s="6">
        <v>16546.56</v>
      </c>
      <c r="M538" s="6">
        <v>2842.31</v>
      </c>
      <c r="N538" s="7"/>
      <c r="O538" s="7"/>
      <c r="P538" s="7"/>
      <c r="Q538" s="7"/>
      <c r="R538" s="7"/>
      <c r="S538" s="7"/>
      <c r="T538" s="7"/>
      <c r="U538" s="7"/>
      <c r="V538" s="7"/>
      <c r="W538" s="6">
        <v>1200</v>
      </c>
      <c r="X538" s="7"/>
      <c r="Y538" s="7"/>
      <c r="Z538" s="7"/>
      <c r="AA538" s="7"/>
      <c r="AB538" s="7"/>
      <c r="AC538" s="7"/>
      <c r="AD538" s="7"/>
      <c r="AE538" s="7"/>
      <c r="AF538" s="7"/>
      <c r="AG538" s="6">
        <v>1680</v>
      </c>
      <c r="AH538" s="7"/>
      <c r="AI538" s="7"/>
      <c r="AJ538" s="6">
        <v>780</v>
      </c>
      <c r="AK538" s="6">
        <v>324.96</v>
      </c>
      <c r="AL538" s="7"/>
      <c r="AM538" s="7"/>
      <c r="AN538" s="7"/>
      <c r="AO538" s="7"/>
      <c r="AP538" s="7"/>
      <c r="AQ538" s="7"/>
      <c r="AR538" s="7"/>
      <c r="AS538" s="6">
        <v>948.18</v>
      </c>
      <c r="AT538" s="7"/>
      <c r="AU538" s="7"/>
      <c r="AV538" s="7"/>
      <c r="AW538" s="7"/>
      <c r="AX538" s="7"/>
      <c r="AY538" s="7"/>
      <c r="AZ538" s="7"/>
      <c r="BA538" s="6">
        <v>52.75</v>
      </c>
      <c r="BB538" s="7"/>
      <c r="BC538" s="7"/>
      <c r="BD538" s="7"/>
      <c r="BE538" s="6">
        <v>1007.12</v>
      </c>
      <c r="BF538" s="7"/>
      <c r="BG538" s="7"/>
      <c r="BH538" s="6">
        <v>3542.56</v>
      </c>
      <c r="BI538" s="7"/>
      <c r="BJ538" s="7"/>
      <c r="BK538" s="6">
        <v>79037.27</v>
      </c>
      <c r="BL538" s="4"/>
      <c r="BM538" s="4"/>
      <c r="BN538" s="24">
        <f>(BP538/0.075)*0.3284</f>
        <v>21842.102933333335</v>
      </c>
      <c r="BO538" s="7"/>
      <c r="BP538" s="6">
        <v>4988.3</v>
      </c>
      <c r="BQ538" s="7"/>
      <c r="BR538" s="7"/>
      <c r="BS538" s="7"/>
      <c r="BT538" s="7"/>
      <c r="BU538" s="4"/>
      <c r="BV538" s="4"/>
      <c r="BW538" s="4"/>
      <c r="BX538" s="4"/>
      <c r="BY538" s="4" t="s">
        <v>1346</v>
      </c>
      <c r="BZ538" s="4"/>
      <c r="CA538" s="4"/>
      <c r="CB538" s="4"/>
      <c r="CC538" s="10">
        <f t="shared" si="27"/>
        <v>5656.9554450000005</v>
      </c>
      <c r="CE538" s="23">
        <f t="shared" si="28"/>
        <v>117992.74837833334</v>
      </c>
    </row>
    <row r="539" spans="1:83" ht="12.75">
      <c r="A539" s="4" t="s">
        <v>1431</v>
      </c>
      <c r="B539" s="4" t="s">
        <v>1369</v>
      </c>
      <c r="C539" s="4" t="s">
        <v>1344</v>
      </c>
      <c r="D539" s="4" t="s">
        <v>1432</v>
      </c>
      <c r="G539" s="4" t="s">
        <v>80</v>
      </c>
      <c r="H539" s="5" t="s">
        <v>1433</v>
      </c>
      <c r="I539" s="6">
        <v>76972.22</v>
      </c>
      <c r="J539" s="4" t="s">
        <v>1654</v>
      </c>
      <c r="K539" s="14">
        <v>87716.39</v>
      </c>
      <c r="L539" s="6">
        <v>16995.6</v>
      </c>
      <c r="M539" s="6">
        <v>2214.95</v>
      </c>
      <c r="N539" s="7"/>
      <c r="O539" s="7"/>
      <c r="P539" s="7"/>
      <c r="Q539" s="7"/>
      <c r="R539" s="7"/>
      <c r="S539" s="7"/>
      <c r="T539" s="6">
        <v>6020.83</v>
      </c>
      <c r="U539" s="7"/>
      <c r="V539" s="7"/>
      <c r="W539" s="6">
        <v>720</v>
      </c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6">
        <v>324.96</v>
      </c>
      <c r="AL539" s="7"/>
      <c r="AM539" s="7"/>
      <c r="AN539" s="7"/>
      <c r="AO539" s="7"/>
      <c r="AP539" s="6">
        <v>799.78</v>
      </c>
      <c r="AQ539" s="7"/>
      <c r="AR539" s="7"/>
      <c r="AS539" s="7"/>
      <c r="AT539" s="7"/>
      <c r="AU539" s="7"/>
      <c r="AV539" s="6">
        <v>1349.45</v>
      </c>
      <c r="AW539" s="7"/>
      <c r="AX539" s="7"/>
      <c r="AY539" s="7"/>
      <c r="AZ539" s="7"/>
      <c r="BA539" s="7"/>
      <c r="BB539" s="7"/>
      <c r="BC539" s="7"/>
      <c r="BD539" s="7"/>
      <c r="BE539" s="6">
        <v>938.56</v>
      </c>
      <c r="BF539" s="7"/>
      <c r="BG539" s="7"/>
      <c r="BH539" s="6">
        <v>622.88</v>
      </c>
      <c r="BI539" s="7"/>
      <c r="BJ539" s="7"/>
      <c r="BK539" s="6">
        <v>94426.73</v>
      </c>
      <c r="BL539" s="4"/>
      <c r="BM539" s="4"/>
      <c r="BN539" s="24">
        <f aca="true" t="shared" si="30" ref="BN539:BN550">(BP539/0.075)*0.3284</f>
        <v>28534.632213333338</v>
      </c>
      <c r="BO539" s="7"/>
      <c r="BP539" s="6">
        <v>6516.74</v>
      </c>
      <c r="BQ539" s="7"/>
      <c r="BR539" s="7"/>
      <c r="BS539" s="7"/>
      <c r="BT539" s="7"/>
      <c r="BU539" s="4"/>
      <c r="BV539" s="4"/>
      <c r="BW539" s="4"/>
      <c r="BX539" s="4"/>
      <c r="BY539" s="4" t="s">
        <v>1346</v>
      </c>
      <c r="BZ539" s="4"/>
      <c r="CA539" s="4"/>
      <c r="CB539" s="4"/>
      <c r="CC539" s="10">
        <f t="shared" si="27"/>
        <v>6710.303835</v>
      </c>
      <c r="CE539" s="23">
        <f t="shared" si="28"/>
        <v>139956.92604833332</v>
      </c>
    </row>
    <row r="540" spans="1:83" ht="12.75">
      <c r="A540" s="4" t="s">
        <v>1434</v>
      </c>
      <c r="B540" s="4" t="s">
        <v>1369</v>
      </c>
      <c r="C540" s="4" t="s">
        <v>1344</v>
      </c>
      <c r="D540" s="4" t="s">
        <v>429</v>
      </c>
      <c r="G540" s="4" t="s">
        <v>80</v>
      </c>
      <c r="H540" s="5" t="s">
        <v>1435</v>
      </c>
      <c r="I540" s="6">
        <v>66095.74</v>
      </c>
      <c r="J540" s="4" t="s">
        <v>1654</v>
      </c>
      <c r="K540" s="14">
        <v>76854.55</v>
      </c>
      <c r="L540" s="6">
        <v>5479.2</v>
      </c>
      <c r="M540" s="6">
        <v>2732.69</v>
      </c>
      <c r="N540" s="7"/>
      <c r="O540" s="7"/>
      <c r="P540" s="7"/>
      <c r="Q540" s="7"/>
      <c r="R540" s="7"/>
      <c r="S540" s="7"/>
      <c r="T540" s="7"/>
      <c r="U540" s="7"/>
      <c r="V540" s="7"/>
      <c r="W540" s="6">
        <v>720</v>
      </c>
      <c r="X540" s="6">
        <v>1754.88</v>
      </c>
      <c r="Y540" s="7"/>
      <c r="Z540" s="7"/>
      <c r="AA540" s="7"/>
      <c r="AB540" s="7"/>
      <c r="AC540" s="7"/>
      <c r="AD540" s="7"/>
      <c r="AE540" s="6">
        <v>840</v>
      </c>
      <c r="AF540" s="7"/>
      <c r="AG540" s="7"/>
      <c r="AH540" s="7"/>
      <c r="AI540" s="7"/>
      <c r="AJ540" s="7"/>
      <c r="AK540" s="6">
        <v>324.96</v>
      </c>
      <c r="AL540" s="7"/>
      <c r="AM540" s="7"/>
      <c r="AN540" s="7"/>
      <c r="AO540" s="7"/>
      <c r="AP540" s="6">
        <v>799.78</v>
      </c>
      <c r="AQ540" s="7"/>
      <c r="AR540" s="7"/>
      <c r="AS540" s="6">
        <v>246.75</v>
      </c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6">
        <v>131.6</v>
      </c>
      <c r="BE540" s="6">
        <v>785.68</v>
      </c>
      <c r="BF540" s="7"/>
      <c r="BG540" s="7"/>
      <c r="BH540" s="6">
        <v>3676.96</v>
      </c>
      <c r="BI540" s="7"/>
      <c r="BJ540" s="7"/>
      <c r="BK540" s="6">
        <v>82464.94</v>
      </c>
      <c r="BL540" s="4"/>
      <c r="BM540" s="4"/>
      <c r="BN540" s="24">
        <f t="shared" si="30"/>
        <v>23812.634293333336</v>
      </c>
      <c r="BO540" s="7"/>
      <c r="BP540" s="6">
        <v>5438.33</v>
      </c>
      <c r="BQ540" s="7"/>
      <c r="BR540" s="7"/>
      <c r="BS540" s="7"/>
      <c r="BT540" s="7"/>
      <c r="BU540" s="4"/>
      <c r="BV540" s="4"/>
      <c r="BW540" s="4"/>
      <c r="BX540" s="4"/>
      <c r="BY540" s="4" t="s">
        <v>1346</v>
      </c>
      <c r="BZ540" s="4"/>
      <c r="CA540" s="4"/>
      <c r="CB540" s="4"/>
      <c r="CC540" s="10">
        <f t="shared" si="27"/>
        <v>5879.373075</v>
      </c>
      <c r="CE540" s="23">
        <f t="shared" si="28"/>
        <v>112025.75736833333</v>
      </c>
    </row>
    <row r="541" spans="1:83" ht="12.75">
      <c r="A541" s="4" t="s">
        <v>1436</v>
      </c>
      <c r="B541" s="4" t="s">
        <v>1369</v>
      </c>
      <c r="C541" s="4" t="s">
        <v>1344</v>
      </c>
      <c r="D541" s="4" t="s">
        <v>1437</v>
      </c>
      <c r="G541" s="4" t="s">
        <v>80</v>
      </c>
      <c r="H541" s="5" t="s">
        <v>1438</v>
      </c>
      <c r="I541" s="6">
        <v>73076.64</v>
      </c>
      <c r="J541" s="4" t="s">
        <v>1654</v>
      </c>
      <c r="K541" s="14">
        <v>91362.78</v>
      </c>
      <c r="L541" s="6">
        <v>16995.6</v>
      </c>
      <c r="M541" s="6">
        <v>2247.26</v>
      </c>
      <c r="N541" s="7"/>
      <c r="O541" s="7"/>
      <c r="P541" s="7"/>
      <c r="Q541" s="7"/>
      <c r="R541" s="7"/>
      <c r="S541" s="7"/>
      <c r="T541" s="6">
        <v>6020.83</v>
      </c>
      <c r="U541" s="7"/>
      <c r="V541" s="7"/>
      <c r="W541" s="6">
        <v>1200</v>
      </c>
      <c r="X541" s="6">
        <v>1754.88</v>
      </c>
      <c r="Y541" s="7"/>
      <c r="Z541" s="7"/>
      <c r="AA541" s="7"/>
      <c r="AB541" s="7"/>
      <c r="AC541" s="7"/>
      <c r="AD541" s="7"/>
      <c r="AE541" s="7"/>
      <c r="AF541" s="6">
        <v>990</v>
      </c>
      <c r="AG541" s="7"/>
      <c r="AH541" s="7"/>
      <c r="AI541" s="7"/>
      <c r="AJ541" s="7"/>
      <c r="AK541" s="6">
        <v>324.96</v>
      </c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6">
        <v>2112.56</v>
      </c>
      <c r="AW541" s="7"/>
      <c r="AX541" s="7"/>
      <c r="AY541" s="7"/>
      <c r="AZ541" s="7"/>
      <c r="BA541" s="7"/>
      <c r="BB541" s="7"/>
      <c r="BC541" s="7"/>
      <c r="BD541" s="6">
        <v>96.78</v>
      </c>
      <c r="BE541" s="6">
        <v>1245.84</v>
      </c>
      <c r="BF541" s="7"/>
      <c r="BG541" s="7"/>
      <c r="BH541" s="6">
        <v>3423.6</v>
      </c>
      <c r="BI541" s="7"/>
      <c r="BJ541" s="7"/>
      <c r="BK541" s="6">
        <v>97825.57</v>
      </c>
      <c r="BL541" s="4"/>
      <c r="BM541" s="4"/>
      <c r="BN541" s="24">
        <f t="shared" si="30"/>
        <v>27734.824960000005</v>
      </c>
      <c r="BO541" s="7"/>
      <c r="BP541" s="6">
        <v>6334.08</v>
      </c>
      <c r="BQ541" s="7"/>
      <c r="BR541" s="7"/>
      <c r="BS541" s="7"/>
      <c r="BT541" s="7"/>
      <c r="BU541" s="4"/>
      <c r="BV541" s="4"/>
      <c r="BW541" s="4"/>
      <c r="BX541" s="4"/>
      <c r="BY541" s="4" t="s">
        <v>1346</v>
      </c>
      <c r="BZ541" s="4"/>
      <c r="CA541" s="4"/>
      <c r="CB541" s="4"/>
      <c r="CC541" s="10">
        <f t="shared" si="27"/>
        <v>6989.25267</v>
      </c>
      <c r="CE541" s="23">
        <f t="shared" si="28"/>
        <v>143082.45763</v>
      </c>
    </row>
    <row r="542" spans="1:83" ht="12.75">
      <c r="A542" s="4" t="s">
        <v>1439</v>
      </c>
      <c r="B542" s="4" t="s">
        <v>1369</v>
      </c>
      <c r="C542" s="4" t="s">
        <v>1344</v>
      </c>
      <c r="D542" s="4" t="s">
        <v>1440</v>
      </c>
      <c r="G542" s="4" t="s">
        <v>80</v>
      </c>
      <c r="H542" s="5" t="s">
        <v>1441</v>
      </c>
      <c r="I542" s="6">
        <v>69208.71</v>
      </c>
      <c r="J542" s="4" t="s">
        <v>1654</v>
      </c>
      <c r="K542" s="14">
        <v>85654.51</v>
      </c>
      <c r="L542" s="6">
        <v>16995.6</v>
      </c>
      <c r="M542" s="6">
        <v>3797.28</v>
      </c>
      <c r="N542" s="7"/>
      <c r="O542" s="7"/>
      <c r="P542" s="7"/>
      <c r="Q542" s="7"/>
      <c r="R542" s="7"/>
      <c r="S542" s="7"/>
      <c r="T542" s="7"/>
      <c r="U542" s="7"/>
      <c r="V542" s="7"/>
      <c r="W542" s="6">
        <v>480</v>
      </c>
      <c r="X542" s="6">
        <v>1754.88</v>
      </c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6">
        <v>324.96</v>
      </c>
      <c r="AL542" s="7"/>
      <c r="AM542" s="6">
        <v>259.92</v>
      </c>
      <c r="AN542" s="7"/>
      <c r="AO542" s="7"/>
      <c r="AP542" s="6">
        <v>799.78</v>
      </c>
      <c r="AQ542" s="7"/>
      <c r="AR542" s="7"/>
      <c r="AS542" s="6">
        <v>152.91</v>
      </c>
      <c r="AT542" s="7"/>
      <c r="AU542" s="7"/>
      <c r="AV542" s="6">
        <v>1431.06</v>
      </c>
      <c r="AW542" s="7"/>
      <c r="AX542" s="7"/>
      <c r="AY542" s="7"/>
      <c r="AZ542" s="7"/>
      <c r="BA542" s="7"/>
      <c r="BB542" s="7"/>
      <c r="BC542" s="7"/>
      <c r="BD542" s="7"/>
      <c r="BE542" s="6">
        <v>1087.36</v>
      </c>
      <c r="BF542" s="7"/>
      <c r="BG542" s="7"/>
      <c r="BH542" s="6">
        <v>4349.44</v>
      </c>
      <c r="BI542" s="7"/>
      <c r="BJ542" s="7"/>
      <c r="BK542" s="6">
        <v>92207.07</v>
      </c>
      <c r="BL542" s="4"/>
      <c r="BM542" s="4"/>
      <c r="BN542" s="24">
        <f t="shared" si="30"/>
        <v>27857.471413333336</v>
      </c>
      <c r="BO542" s="7"/>
      <c r="BP542" s="6">
        <v>6362.09</v>
      </c>
      <c r="BQ542" s="7"/>
      <c r="BR542" s="7"/>
      <c r="BS542" s="7"/>
      <c r="BT542" s="7"/>
      <c r="BU542" s="4"/>
      <c r="BV542" s="4"/>
      <c r="BW542" s="4"/>
      <c r="BX542" s="4"/>
      <c r="BY542" s="4" t="s">
        <v>1346</v>
      </c>
      <c r="BZ542" s="4"/>
      <c r="CA542" s="4"/>
      <c r="CB542" s="4"/>
      <c r="CC542" s="10">
        <f aca="true" t="shared" si="31" ref="CC542:CC608">K542*0.0765</f>
        <v>6552.570014999999</v>
      </c>
      <c r="CE542" s="23">
        <f aca="true" t="shared" si="32" ref="CE542:CE608">K542+L542+BN542+CC542</f>
        <v>137060.1514283333</v>
      </c>
    </row>
    <row r="543" spans="1:83" ht="12.75">
      <c r="A543" s="4" t="s">
        <v>1442</v>
      </c>
      <c r="B543" s="4" t="s">
        <v>1369</v>
      </c>
      <c r="C543" s="4" t="s">
        <v>1344</v>
      </c>
      <c r="D543" s="4" t="s">
        <v>1443</v>
      </c>
      <c r="G543" s="4" t="s">
        <v>80</v>
      </c>
      <c r="H543" s="5" t="s">
        <v>1444</v>
      </c>
      <c r="I543" s="6">
        <v>72663.44</v>
      </c>
      <c r="J543" s="4" t="s">
        <v>1654</v>
      </c>
      <c r="K543" s="14">
        <v>76917.44</v>
      </c>
      <c r="L543" s="6">
        <v>16995.6</v>
      </c>
      <c r="M543" s="6">
        <v>728.28</v>
      </c>
      <c r="N543" s="7"/>
      <c r="O543" s="7"/>
      <c r="P543" s="7"/>
      <c r="Q543" s="7"/>
      <c r="R543" s="7"/>
      <c r="S543" s="7"/>
      <c r="T543" s="7"/>
      <c r="U543" s="7"/>
      <c r="V543" s="7"/>
      <c r="W543" s="6">
        <v>720</v>
      </c>
      <c r="X543" s="6">
        <v>585.12</v>
      </c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6">
        <v>324.96</v>
      </c>
      <c r="AL543" s="7"/>
      <c r="AM543" s="6">
        <v>259.92</v>
      </c>
      <c r="AN543" s="7"/>
      <c r="AO543" s="7"/>
      <c r="AP543" s="6">
        <v>799.78</v>
      </c>
      <c r="AQ543" s="7"/>
      <c r="AR543" s="7"/>
      <c r="AS543" s="7"/>
      <c r="AT543" s="7"/>
      <c r="AU543" s="7"/>
      <c r="AV543" s="6">
        <v>417.24</v>
      </c>
      <c r="AW543" s="7"/>
      <c r="AX543" s="7"/>
      <c r="AY543" s="7"/>
      <c r="AZ543" s="7"/>
      <c r="BA543" s="7"/>
      <c r="BB543" s="7"/>
      <c r="BC543" s="7"/>
      <c r="BD543" s="7"/>
      <c r="BE543" s="6">
        <v>277.44</v>
      </c>
      <c r="BF543" s="7"/>
      <c r="BG543" s="7"/>
      <c r="BH543" s="6">
        <v>1668.96</v>
      </c>
      <c r="BI543" s="7"/>
      <c r="BJ543" s="7"/>
      <c r="BK543" s="6">
        <v>82261.65</v>
      </c>
      <c r="BL543" s="4"/>
      <c r="BM543" s="4"/>
      <c r="BN543" s="24">
        <f t="shared" si="30"/>
        <v>22669.75850666667</v>
      </c>
      <c r="BO543" s="7"/>
      <c r="BP543" s="6">
        <v>5177.32</v>
      </c>
      <c r="BQ543" s="7"/>
      <c r="BR543" s="7"/>
      <c r="BS543" s="7"/>
      <c r="BT543" s="7"/>
      <c r="BU543" s="4"/>
      <c r="BV543" s="4"/>
      <c r="BW543" s="4"/>
      <c r="BX543" s="4"/>
      <c r="BY543" s="4" t="s">
        <v>1346</v>
      </c>
      <c r="BZ543" s="4"/>
      <c r="CA543" s="4"/>
      <c r="CB543" s="4"/>
      <c r="CC543" s="10">
        <f t="shared" si="31"/>
        <v>5884.18416</v>
      </c>
      <c r="CE543" s="23">
        <f t="shared" si="32"/>
        <v>122466.98266666668</v>
      </c>
    </row>
    <row r="544" spans="1:83" ht="12.75">
      <c r="A544" s="4" t="s">
        <v>1445</v>
      </c>
      <c r="B544" s="4" t="s">
        <v>1369</v>
      </c>
      <c r="C544" s="4" t="s">
        <v>1344</v>
      </c>
      <c r="D544" s="4" t="s">
        <v>1397</v>
      </c>
      <c r="G544" s="4" t="s">
        <v>80</v>
      </c>
      <c r="H544" s="5" t="s">
        <v>1307</v>
      </c>
      <c r="I544" s="6">
        <v>72663.44</v>
      </c>
      <c r="J544" s="4" t="s">
        <v>1654</v>
      </c>
      <c r="K544" s="14">
        <v>89672.37</v>
      </c>
      <c r="L544" s="7"/>
      <c r="M544" s="6">
        <v>6110.52</v>
      </c>
      <c r="N544" s="7"/>
      <c r="O544" s="7"/>
      <c r="P544" s="7"/>
      <c r="Q544" s="7"/>
      <c r="R544" s="7"/>
      <c r="S544" s="7"/>
      <c r="T544" s="6">
        <v>6020.83</v>
      </c>
      <c r="U544" s="7"/>
      <c r="V544" s="7"/>
      <c r="W544" s="7"/>
      <c r="X544" s="6">
        <v>1170</v>
      </c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6">
        <v>324.96</v>
      </c>
      <c r="AL544" s="7"/>
      <c r="AM544" s="6">
        <v>259.92</v>
      </c>
      <c r="AN544" s="7"/>
      <c r="AO544" s="7"/>
      <c r="AP544" s="6">
        <v>738.24</v>
      </c>
      <c r="AQ544" s="7"/>
      <c r="AR544" s="7"/>
      <c r="AS544" s="6">
        <v>112.77</v>
      </c>
      <c r="AT544" s="7"/>
      <c r="AU544" s="7"/>
      <c r="AV544" s="6">
        <v>845.78</v>
      </c>
      <c r="AW544" s="7"/>
      <c r="AX544" s="7"/>
      <c r="AY544" s="7"/>
      <c r="AZ544" s="7"/>
      <c r="BA544" s="7"/>
      <c r="BB544" s="7"/>
      <c r="BC544" s="7"/>
      <c r="BD544" s="7"/>
      <c r="BE544" s="6">
        <v>295.44</v>
      </c>
      <c r="BF544" s="7"/>
      <c r="BG544" s="7"/>
      <c r="BH544" s="6">
        <v>2405.76</v>
      </c>
      <c r="BI544" s="7"/>
      <c r="BJ544" s="7"/>
      <c r="BK544" s="6">
        <v>96518.74</v>
      </c>
      <c r="BL544" s="4"/>
      <c r="BM544" s="4"/>
      <c r="BN544" s="24">
        <f t="shared" si="30"/>
        <v>29138.75685333334</v>
      </c>
      <c r="BO544" s="7"/>
      <c r="BP544" s="6">
        <v>6654.71</v>
      </c>
      <c r="BQ544" s="7"/>
      <c r="BR544" s="7"/>
      <c r="BS544" s="7"/>
      <c r="BT544" s="7"/>
      <c r="BU544" s="4"/>
      <c r="BV544" s="4"/>
      <c r="BW544" s="4"/>
      <c r="BX544" s="4"/>
      <c r="BY544" s="4" t="s">
        <v>1346</v>
      </c>
      <c r="BZ544" s="4"/>
      <c r="CA544" s="4"/>
      <c r="CB544" s="4"/>
      <c r="CC544" s="10">
        <f t="shared" si="31"/>
        <v>6859.936304999999</v>
      </c>
      <c r="CE544" s="23">
        <f t="shared" si="32"/>
        <v>125671.06315833333</v>
      </c>
    </row>
    <row r="545" spans="1:83" ht="12.75">
      <c r="A545" s="4" t="s">
        <v>1446</v>
      </c>
      <c r="B545" s="4" t="s">
        <v>1369</v>
      </c>
      <c r="C545" s="4" t="s">
        <v>1344</v>
      </c>
      <c r="D545" s="4" t="s">
        <v>1042</v>
      </c>
      <c r="G545" s="4" t="s">
        <v>80</v>
      </c>
      <c r="H545" s="5" t="s">
        <v>1447</v>
      </c>
      <c r="I545" s="6">
        <v>66095.74</v>
      </c>
      <c r="J545" s="4" t="s">
        <v>1654</v>
      </c>
      <c r="K545" s="14">
        <v>75511.14</v>
      </c>
      <c r="L545" s="6">
        <v>9679.2</v>
      </c>
      <c r="M545" s="6">
        <v>1073.83</v>
      </c>
      <c r="N545" s="7"/>
      <c r="O545" s="7"/>
      <c r="P545" s="7"/>
      <c r="Q545" s="7"/>
      <c r="R545" s="7"/>
      <c r="S545" s="7"/>
      <c r="T545" s="7"/>
      <c r="U545" s="7"/>
      <c r="V545" s="7"/>
      <c r="W545" s="6">
        <v>1200</v>
      </c>
      <c r="X545" s="6">
        <v>585.12</v>
      </c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6">
        <v>780</v>
      </c>
      <c r="AK545" s="6">
        <v>324.96</v>
      </c>
      <c r="AL545" s="7"/>
      <c r="AM545" s="7"/>
      <c r="AN545" s="7"/>
      <c r="AO545" s="7"/>
      <c r="AP545" s="6">
        <v>61.54</v>
      </c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6">
        <v>608</v>
      </c>
      <c r="BB545" s="7"/>
      <c r="BC545" s="7"/>
      <c r="BD545" s="6">
        <v>260.32</v>
      </c>
      <c r="BE545" s="6">
        <v>2863.52</v>
      </c>
      <c r="BF545" s="7"/>
      <c r="BG545" s="7"/>
      <c r="BH545" s="7"/>
      <c r="BI545" s="7"/>
      <c r="BJ545" s="7"/>
      <c r="BK545" s="6">
        <v>80934.24</v>
      </c>
      <c r="BL545" s="4"/>
      <c r="BM545" s="4"/>
      <c r="BN545" s="24">
        <f t="shared" si="30"/>
        <v>23251.245440000002</v>
      </c>
      <c r="BO545" s="7"/>
      <c r="BP545" s="6">
        <v>5310.12</v>
      </c>
      <c r="BQ545" s="7"/>
      <c r="BR545" s="7"/>
      <c r="BS545" s="7"/>
      <c r="BT545" s="7"/>
      <c r="BU545" s="4"/>
      <c r="BV545" s="4"/>
      <c r="BW545" s="4"/>
      <c r="BX545" s="4"/>
      <c r="BY545" s="4" t="s">
        <v>1346</v>
      </c>
      <c r="BZ545" s="4"/>
      <c r="CA545" s="4"/>
      <c r="CB545" s="4"/>
      <c r="CC545" s="10">
        <f t="shared" si="31"/>
        <v>5776.60221</v>
      </c>
      <c r="CE545" s="23">
        <f t="shared" si="32"/>
        <v>114218.18764999999</v>
      </c>
    </row>
    <row r="546" spans="1:83" ht="12.75">
      <c r="A546" s="4" t="s">
        <v>1448</v>
      </c>
      <c r="B546" s="4" t="s">
        <v>1369</v>
      </c>
      <c r="C546" s="4" t="s">
        <v>1344</v>
      </c>
      <c r="D546" s="4" t="s">
        <v>1449</v>
      </c>
      <c r="G546" s="4" t="s">
        <v>80</v>
      </c>
      <c r="H546" s="5" t="s">
        <v>1191</v>
      </c>
      <c r="I546" s="6">
        <v>65058.51</v>
      </c>
      <c r="J546" s="4" t="s">
        <v>1654</v>
      </c>
      <c r="K546" s="14">
        <v>75013.44</v>
      </c>
      <c r="L546" s="6">
        <v>9679.2</v>
      </c>
      <c r="M546" s="6">
        <v>1663.52</v>
      </c>
      <c r="N546" s="7"/>
      <c r="O546" s="7"/>
      <c r="P546" s="7"/>
      <c r="Q546" s="7"/>
      <c r="R546" s="7"/>
      <c r="S546" s="7"/>
      <c r="T546" s="7"/>
      <c r="U546" s="7"/>
      <c r="V546" s="7"/>
      <c r="W546" s="6">
        <v>720</v>
      </c>
      <c r="X546" s="6">
        <v>1170</v>
      </c>
      <c r="Y546" s="7"/>
      <c r="Z546" s="7"/>
      <c r="AA546" s="7"/>
      <c r="AB546" s="7"/>
      <c r="AC546" s="7"/>
      <c r="AD546" s="7"/>
      <c r="AE546" s="7"/>
      <c r="AF546" s="6">
        <v>1320</v>
      </c>
      <c r="AG546" s="7"/>
      <c r="AH546" s="7"/>
      <c r="AI546" s="7"/>
      <c r="AJ546" s="7"/>
      <c r="AK546" s="6">
        <v>324.96</v>
      </c>
      <c r="AL546" s="7"/>
      <c r="AM546" s="6">
        <v>43.32</v>
      </c>
      <c r="AN546" s="7"/>
      <c r="AO546" s="7"/>
      <c r="AP546" s="7"/>
      <c r="AQ546" s="7"/>
      <c r="AR546" s="7"/>
      <c r="AS546" s="6">
        <v>95.4</v>
      </c>
      <c r="AT546" s="7"/>
      <c r="AU546" s="7"/>
      <c r="AV546" s="6">
        <v>528.84</v>
      </c>
      <c r="AW546" s="7"/>
      <c r="AX546" s="7"/>
      <c r="AY546" s="7"/>
      <c r="AZ546" s="7"/>
      <c r="BA546" s="7"/>
      <c r="BB546" s="7"/>
      <c r="BC546" s="7"/>
      <c r="BD546" s="7"/>
      <c r="BE546" s="6">
        <v>768.72</v>
      </c>
      <c r="BF546" s="7"/>
      <c r="BG546" s="7"/>
      <c r="BH546" s="6">
        <v>3827.04</v>
      </c>
      <c r="BI546" s="7"/>
      <c r="BJ546" s="7"/>
      <c r="BK546" s="6">
        <v>80440.02</v>
      </c>
      <c r="BL546" s="4"/>
      <c r="BM546" s="4"/>
      <c r="BN546" s="24">
        <f t="shared" si="30"/>
        <v>23286.274773333334</v>
      </c>
      <c r="BO546" s="7"/>
      <c r="BP546" s="6">
        <v>5318.12</v>
      </c>
      <c r="BQ546" s="7"/>
      <c r="BR546" s="7"/>
      <c r="BS546" s="7"/>
      <c r="BT546" s="7"/>
      <c r="BU546" s="4"/>
      <c r="BV546" s="4"/>
      <c r="BW546" s="4"/>
      <c r="BX546" s="4"/>
      <c r="BY546" s="4" t="s">
        <v>1346</v>
      </c>
      <c r="BZ546" s="4"/>
      <c r="CA546" s="4"/>
      <c r="CB546" s="4"/>
      <c r="CC546" s="10">
        <f t="shared" si="31"/>
        <v>5738.52816</v>
      </c>
      <c r="CE546" s="23">
        <f t="shared" si="32"/>
        <v>113717.44293333334</v>
      </c>
    </row>
    <row r="547" spans="1:83" ht="12.75">
      <c r="A547" s="4" t="s">
        <v>1450</v>
      </c>
      <c r="B547" s="4" t="s">
        <v>1369</v>
      </c>
      <c r="C547" s="4" t="s">
        <v>1344</v>
      </c>
      <c r="D547" s="4" t="s">
        <v>1451</v>
      </c>
      <c r="G547" s="4" t="s">
        <v>80</v>
      </c>
      <c r="H547" s="5" t="s">
        <v>1452</v>
      </c>
      <c r="I547" s="6">
        <v>66095.74</v>
      </c>
      <c r="J547" s="4" t="s">
        <v>1654</v>
      </c>
      <c r="K547" s="14">
        <v>90664.51</v>
      </c>
      <c r="L547" s="6">
        <v>16995.6</v>
      </c>
      <c r="M547" s="6">
        <v>8024.91</v>
      </c>
      <c r="N547" s="7"/>
      <c r="O547" s="7"/>
      <c r="P547" s="7"/>
      <c r="Q547" s="7"/>
      <c r="R547" s="7"/>
      <c r="S547" s="7"/>
      <c r="T547" s="6">
        <v>6020.83</v>
      </c>
      <c r="U547" s="7"/>
      <c r="V547" s="7"/>
      <c r="W547" s="6">
        <v>1200</v>
      </c>
      <c r="X547" s="6">
        <v>585.12</v>
      </c>
      <c r="Y547" s="7"/>
      <c r="Z547" s="7"/>
      <c r="AA547" s="7"/>
      <c r="AB547" s="7"/>
      <c r="AC547" s="7"/>
      <c r="AD547" s="7"/>
      <c r="AE547" s="6">
        <v>840</v>
      </c>
      <c r="AF547" s="7"/>
      <c r="AG547" s="7"/>
      <c r="AH547" s="7"/>
      <c r="AI547" s="7"/>
      <c r="AJ547" s="7"/>
      <c r="AK547" s="7"/>
      <c r="AL547" s="7"/>
      <c r="AM547" s="6">
        <v>259.92</v>
      </c>
      <c r="AN547" s="7"/>
      <c r="AO547" s="7"/>
      <c r="AP547" s="7"/>
      <c r="AQ547" s="7"/>
      <c r="AR547" s="7"/>
      <c r="AS547" s="6">
        <v>664.31</v>
      </c>
      <c r="AT547" s="7"/>
      <c r="AU547" s="7"/>
      <c r="AV547" s="6">
        <v>2922.98</v>
      </c>
      <c r="AW547" s="7"/>
      <c r="AX547" s="7"/>
      <c r="AY547" s="7"/>
      <c r="AZ547" s="7"/>
      <c r="BA547" s="7"/>
      <c r="BB547" s="7"/>
      <c r="BC547" s="7"/>
      <c r="BD547" s="6">
        <v>70.86</v>
      </c>
      <c r="BE547" s="6">
        <v>1133.76</v>
      </c>
      <c r="BF547" s="7"/>
      <c r="BG547" s="7"/>
      <c r="BH547" s="6">
        <v>3401.28</v>
      </c>
      <c r="BI547" s="7"/>
      <c r="BJ547" s="7"/>
      <c r="BK547" s="6">
        <v>97112.18</v>
      </c>
      <c r="BL547" s="4"/>
      <c r="BM547" s="4"/>
      <c r="BN547" s="24">
        <f t="shared" si="30"/>
        <v>27678.602880000002</v>
      </c>
      <c r="BO547" s="7"/>
      <c r="BP547" s="6">
        <v>6321.24</v>
      </c>
      <c r="BQ547" s="7"/>
      <c r="BR547" s="7"/>
      <c r="BS547" s="7"/>
      <c r="BT547" s="7"/>
      <c r="BU547" s="4"/>
      <c r="BV547" s="4"/>
      <c r="BW547" s="4"/>
      <c r="BX547" s="4"/>
      <c r="BY547" s="4" t="s">
        <v>1346</v>
      </c>
      <c r="BZ547" s="4"/>
      <c r="CA547" s="4"/>
      <c r="CB547" s="4"/>
      <c r="CC547" s="10">
        <f t="shared" si="31"/>
        <v>6935.835015</v>
      </c>
      <c r="CE547" s="23">
        <f t="shared" si="32"/>
        <v>142274.54789499997</v>
      </c>
    </row>
    <row r="548" spans="1:83" ht="12.75">
      <c r="A548" s="4" t="s">
        <v>1453</v>
      </c>
      <c r="B548" s="4" t="s">
        <v>1369</v>
      </c>
      <c r="C548" s="4" t="s">
        <v>1344</v>
      </c>
      <c r="D548" s="4" t="s">
        <v>1454</v>
      </c>
      <c r="G548" s="4" t="s">
        <v>80</v>
      </c>
      <c r="H548" s="5" t="s">
        <v>1455</v>
      </c>
      <c r="I548" s="6">
        <v>67134.28</v>
      </c>
      <c r="J548" s="4" t="s">
        <v>1654</v>
      </c>
      <c r="K548" s="14">
        <v>95182.77</v>
      </c>
      <c r="L548" s="7"/>
      <c r="M548" s="6">
        <v>11303.95</v>
      </c>
      <c r="N548" s="7"/>
      <c r="O548" s="7"/>
      <c r="P548" s="7"/>
      <c r="Q548" s="7"/>
      <c r="R548" s="7"/>
      <c r="S548" s="7"/>
      <c r="T548" s="6">
        <v>6020.83</v>
      </c>
      <c r="U548" s="7"/>
      <c r="V548" s="7"/>
      <c r="W548" s="6">
        <v>1200</v>
      </c>
      <c r="X548" s="6">
        <v>585.12</v>
      </c>
      <c r="Y548" s="7"/>
      <c r="Z548" s="7"/>
      <c r="AA548" s="7"/>
      <c r="AB548" s="7"/>
      <c r="AC548" s="7"/>
      <c r="AD548" s="7"/>
      <c r="AE548" s="7"/>
      <c r="AF548" s="6">
        <v>1320</v>
      </c>
      <c r="AG548" s="7"/>
      <c r="AH548" s="7"/>
      <c r="AI548" s="7"/>
      <c r="AJ548" s="6">
        <v>780</v>
      </c>
      <c r="AK548" s="6">
        <v>324.96</v>
      </c>
      <c r="AL548" s="7"/>
      <c r="AM548" s="6">
        <v>259.92</v>
      </c>
      <c r="AN548" s="7"/>
      <c r="AO548" s="7"/>
      <c r="AP548" s="7"/>
      <c r="AQ548" s="7"/>
      <c r="AR548" s="7"/>
      <c r="AS548" s="7"/>
      <c r="AT548" s="7"/>
      <c r="AU548" s="7"/>
      <c r="AV548" s="6">
        <v>1210.44</v>
      </c>
      <c r="AW548" s="7"/>
      <c r="AX548" s="7"/>
      <c r="AY548" s="7"/>
      <c r="AZ548" s="7"/>
      <c r="BA548" s="7"/>
      <c r="BB548" s="7"/>
      <c r="BC548" s="7"/>
      <c r="BD548" s="6">
        <v>220.08</v>
      </c>
      <c r="BE548" s="6">
        <v>1173.76</v>
      </c>
      <c r="BF548" s="7"/>
      <c r="BG548" s="7"/>
      <c r="BH548" s="6">
        <v>4695.04</v>
      </c>
      <c r="BI548" s="7"/>
      <c r="BJ548" s="7"/>
      <c r="BK548" s="6">
        <v>102464.25</v>
      </c>
      <c r="BL548" s="4"/>
      <c r="BM548" s="4"/>
      <c r="BN548" s="24">
        <f t="shared" si="30"/>
        <v>31249.05525333334</v>
      </c>
      <c r="BO548" s="7"/>
      <c r="BP548" s="6">
        <v>7136.66</v>
      </c>
      <c r="BQ548" s="7"/>
      <c r="BR548" s="7"/>
      <c r="BS548" s="7"/>
      <c r="BT548" s="7"/>
      <c r="BU548" s="4"/>
      <c r="BV548" s="4"/>
      <c r="BW548" s="4"/>
      <c r="BX548" s="4"/>
      <c r="BY548" s="4" t="s">
        <v>1346</v>
      </c>
      <c r="BZ548" s="4"/>
      <c r="CA548" s="4"/>
      <c r="CB548" s="4"/>
      <c r="CC548" s="10">
        <f t="shared" si="31"/>
        <v>7281.481905000001</v>
      </c>
      <c r="CE548" s="23">
        <f t="shared" si="32"/>
        <v>133713.30715833334</v>
      </c>
    </row>
    <row r="549" spans="1:83" ht="12.75">
      <c r="A549" s="4" t="s">
        <v>1456</v>
      </c>
      <c r="B549" s="4" t="s">
        <v>1369</v>
      </c>
      <c r="C549" s="4" t="s">
        <v>1344</v>
      </c>
      <c r="D549" s="4" t="s">
        <v>1457</v>
      </c>
      <c r="G549" s="4" t="s">
        <v>80</v>
      </c>
      <c r="H549" s="5" t="s">
        <v>1458</v>
      </c>
      <c r="I549" s="6">
        <v>68171.5</v>
      </c>
      <c r="J549" s="4" t="s">
        <v>1654</v>
      </c>
      <c r="K549" s="14">
        <v>75189.01</v>
      </c>
      <c r="L549" s="6">
        <v>16995.6</v>
      </c>
      <c r="M549" s="6">
        <v>1401.73</v>
      </c>
      <c r="N549" s="7"/>
      <c r="O549" s="7"/>
      <c r="P549" s="7"/>
      <c r="Q549" s="7"/>
      <c r="R549" s="7"/>
      <c r="S549" s="7"/>
      <c r="T549" s="7"/>
      <c r="U549" s="7"/>
      <c r="V549" s="7"/>
      <c r="W549" s="6">
        <v>1200</v>
      </c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6">
        <v>324.96</v>
      </c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6">
        <v>732.96</v>
      </c>
      <c r="AW549" s="7"/>
      <c r="AX549" s="7"/>
      <c r="AY549" s="7"/>
      <c r="AZ549" s="7"/>
      <c r="BA549" s="7"/>
      <c r="BB549" s="7"/>
      <c r="BC549" s="7"/>
      <c r="BD549" s="6">
        <v>328.7</v>
      </c>
      <c r="BE549" s="6">
        <v>2080.16</v>
      </c>
      <c r="BF549" s="7"/>
      <c r="BG549" s="7"/>
      <c r="BH549" s="6">
        <v>2095.84</v>
      </c>
      <c r="BI549" s="7"/>
      <c r="BJ549" s="7"/>
      <c r="BK549" s="6">
        <v>80400.9</v>
      </c>
      <c r="BL549" s="4"/>
      <c r="BM549" s="4"/>
      <c r="BN549" s="24">
        <f t="shared" si="30"/>
        <v>22364.740586666667</v>
      </c>
      <c r="BO549" s="7"/>
      <c r="BP549" s="6">
        <v>5107.66</v>
      </c>
      <c r="BQ549" s="7"/>
      <c r="BR549" s="7"/>
      <c r="BS549" s="7"/>
      <c r="BT549" s="7"/>
      <c r="BU549" s="4"/>
      <c r="BV549" s="4"/>
      <c r="BW549" s="4"/>
      <c r="BX549" s="4"/>
      <c r="BY549" s="4" t="s">
        <v>1346</v>
      </c>
      <c r="BZ549" s="4"/>
      <c r="CA549" s="4"/>
      <c r="CB549" s="4"/>
      <c r="CC549" s="10">
        <f t="shared" si="31"/>
        <v>5751.9592649999995</v>
      </c>
      <c r="CE549" s="23">
        <f t="shared" si="32"/>
        <v>120301.30985166665</v>
      </c>
    </row>
    <row r="550" spans="1:83" ht="12.75">
      <c r="A550" s="4" t="s">
        <v>1459</v>
      </c>
      <c r="B550" s="4" t="s">
        <v>1369</v>
      </c>
      <c r="C550" s="4" t="s">
        <v>1344</v>
      </c>
      <c r="D550" s="4" t="s">
        <v>1460</v>
      </c>
      <c r="G550" s="4" t="s">
        <v>80</v>
      </c>
      <c r="H550" s="5" t="s">
        <v>1461</v>
      </c>
      <c r="I550" s="6">
        <v>69208.71</v>
      </c>
      <c r="J550" s="4" t="s">
        <v>1654</v>
      </c>
      <c r="K550" s="14">
        <v>83314.48</v>
      </c>
      <c r="L550" s="6">
        <v>5636.16</v>
      </c>
      <c r="M550" s="6">
        <v>3946.65</v>
      </c>
      <c r="N550" s="7"/>
      <c r="O550" s="7"/>
      <c r="P550" s="7"/>
      <c r="Q550" s="7"/>
      <c r="R550" s="7"/>
      <c r="S550" s="7"/>
      <c r="T550" s="7"/>
      <c r="U550" s="7"/>
      <c r="V550" s="7"/>
      <c r="W550" s="6">
        <v>720</v>
      </c>
      <c r="X550" s="6">
        <v>1170</v>
      </c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6">
        <v>324.96</v>
      </c>
      <c r="AL550" s="7"/>
      <c r="AM550" s="7"/>
      <c r="AN550" s="7"/>
      <c r="AO550" s="7"/>
      <c r="AP550" s="6">
        <v>738.24</v>
      </c>
      <c r="AQ550" s="7"/>
      <c r="AR550" s="7"/>
      <c r="AS550" s="7"/>
      <c r="AT550" s="7"/>
      <c r="AU550" s="7"/>
      <c r="AV550" s="6">
        <v>3486</v>
      </c>
      <c r="AW550" s="7"/>
      <c r="AX550" s="7"/>
      <c r="AY550" s="7"/>
      <c r="AZ550" s="7"/>
      <c r="BA550" s="7"/>
      <c r="BB550" s="7"/>
      <c r="BC550" s="7"/>
      <c r="BD550" s="7"/>
      <c r="BE550" s="6">
        <v>1328</v>
      </c>
      <c r="BF550" s="7"/>
      <c r="BG550" s="7"/>
      <c r="BH550" s="6">
        <v>3718.4</v>
      </c>
      <c r="BI550" s="7"/>
      <c r="BJ550" s="7"/>
      <c r="BK550" s="6">
        <v>89442.78</v>
      </c>
      <c r="BL550" s="4"/>
      <c r="BM550" s="4"/>
      <c r="BN550" s="24">
        <f t="shared" si="30"/>
        <v>26056.48202666667</v>
      </c>
      <c r="BO550" s="7"/>
      <c r="BP550" s="6">
        <v>5950.78</v>
      </c>
      <c r="BQ550" s="7"/>
      <c r="BR550" s="7"/>
      <c r="BS550" s="7"/>
      <c r="BT550" s="7"/>
      <c r="BU550" s="4"/>
      <c r="BV550" s="4"/>
      <c r="BW550" s="4"/>
      <c r="BX550" s="4"/>
      <c r="BY550" s="4" t="s">
        <v>1346</v>
      </c>
      <c r="BZ550" s="4"/>
      <c r="CA550" s="4"/>
      <c r="CB550" s="4"/>
      <c r="CC550" s="10">
        <f t="shared" si="31"/>
        <v>6373.55772</v>
      </c>
      <c r="CE550" s="23">
        <f t="shared" si="32"/>
        <v>121380.67974666666</v>
      </c>
    </row>
    <row r="551" spans="1:83" ht="12.75">
      <c r="A551" s="4" t="s">
        <v>1462</v>
      </c>
      <c r="B551" s="4" t="s">
        <v>1369</v>
      </c>
      <c r="C551" s="4" t="s">
        <v>1344</v>
      </c>
      <c r="D551" s="4" t="s">
        <v>1463</v>
      </c>
      <c r="G551" s="4" t="s">
        <v>80</v>
      </c>
      <c r="H551" s="5" t="s">
        <v>1464</v>
      </c>
      <c r="I551" s="6">
        <v>61542.6</v>
      </c>
      <c r="J551" s="4" t="s">
        <v>1654</v>
      </c>
      <c r="K551" s="14">
        <v>72575.01</v>
      </c>
      <c r="L551" s="6">
        <v>5404.16</v>
      </c>
      <c r="M551" s="6">
        <v>4428.81</v>
      </c>
      <c r="N551" s="7"/>
      <c r="O551" s="7"/>
      <c r="P551" s="7"/>
      <c r="Q551" s="7"/>
      <c r="R551" s="7"/>
      <c r="S551" s="7"/>
      <c r="T551" s="7"/>
      <c r="U551" s="7"/>
      <c r="V551" s="7"/>
      <c r="W551" s="6">
        <v>720</v>
      </c>
      <c r="X551" s="6">
        <v>1755.12</v>
      </c>
      <c r="Y551" s="7"/>
      <c r="Z551" s="7"/>
      <c r="AA551" s="7"/>
      <c r="AB551" s="7"/>
      <c r="AC551" s="7"/>
      <c r="AD551" s="7"/>
      <c r="AE551" s="6">
        <v>770</v>
      </c>
      <c r="AF551" s="6">
        <v>110</v>
      </c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6">
        <v>632.52</v>
      </c>
      <c r="AT551" s="7"/>
      <c r="AU551" s="7"/>
      <c r="AV551" s="6">
        <v>4661.58</v>
      </c>
      <c r="AW551" s="7"/>
      <c r="AX551" s="7"/>
      <c r="AY551" s="7"/>
      <c r="AZ551" s="7"/>
      <c r="BA551" s="7"/>
      <c r="BB551" s="7"/>
      <c r="BC551" s="7"/>
      <c r="BD551" s="7"/>
      <c r="BE551" s="6">
        <v>1152.96</v>
      </c>
      <c r="BF551" s="7"/>
      <c r="BG551" s="7"/>
      <c r="BH551" s="6">
        <v>3146.72</v>
      </c>
      <c r="BI551" s="7"/>
      <c r="BJ551" s="7"/>
      <c r="BK551" s="6">
        <v>77917.39</v>
      </c>
      <c r="BL551" s="4"/>
      <c r="BM551" s="4"/>
      <c r="BN551" s="24">
        <f>(BS551/0.075)*0.3284</f>
        <v>19645.45722666667</v>
      </c>
      <c r="BO551" s="7"/>
      <c r="BP551" s="7"/>
      <c r="BQ551" s="7"/>
      <c r="BR551" s="7"/>
      <c r="BS551" s="6">
        <v>4486.63</v>
      </c>
      <c r="BT551" s="7"/>
      <c r="BU551" s="4"/>
      <c r="BV551" s="4"/>
      <c r="BW551" s="4"/>
      <c r="BX551" s="4"/>
      <c r="BY551" s="4" t="s">
        <v>1346</v>
      </c>
      <c r="BZ551" s="4"/>
      <c r="CA551" s="4"/>
      <c r="CB551" s="4"/>
      <c r="CC551" s="10">
        <f t="shared" si="31"/>
        <v>5551.988264999999</v>
      </c>
      <c r="CE551" s="23">
        <f t="shared" si="32"/>
        <v>103176.61549166666</v>
      </c>
    </row>
    <row r="552" spans="1:83" ht="12.75">
      <c r="A552" s="4" t="s">
        <v>1465</v>
      </c>
      <c r="B552" s="4" t="s">
        <v>1369</v>
      </c>
      <c r="C552" s="4" t="s">
        <v>1344</v>
      </c>
      <c r="D552" s="4" t="s">
        <v>1466</v>
      </c>
      <c r="G552" s="4" t="s">
        <v>80</v>
      </c>
      <c r="H552" s="5" t="s">
        <v>1467</v>
      </c>
      <c r="I552" s="6">
        <v>69208.71</v>
      </c>
      <c r="J552" s="4" t="s">
        <v>1654</v>
      </c>
      <c r="K552" s="14">
        <v>77393.17</v>
      </c>
      <c r="L552" s="7"/>
      <c r="M552" s="6">
        <v>1398.66</v>
      </c>
      <c r="N552" s="7"/>
      <c r="O552" s="7"/>
      <c r="P552" s="7"/>
      <c r="Q552" s="7"/>
      <c r="R552" s="7"/>
      <c r="S552" s="7"/>
      <c r="T552" s="7"/>
      <c r="U552" s="7"/>
      <c r="V552" s="7"/>
      <c r="W552" s="6">
        <v>2400</v>
      </c>
      <c r="X552" s="6">
        <v>585.12</v>
      </c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6">
        <v>780</v>
      </c>
      <c r="AK552" s="6">
        <v>324.96</v>
      </c>
      <c r="AL552" s="7"/>
      <c r="AM552" s="7"/>
      <c r="AN552" s="7"/>
      <c r="AO552" s="7"/>
      <c r="AP552" s="6">
        <v>737.28</v>
      </c>
      <c r="AQ552" s="7"/>
      <c r="AR552" s="7"/>
      <c r="AS552" s="7"/>
      <c r="AT552" s="7"/>
      <c r="AU552" s="7"/>
      <c r="AV552" s="6">
        <v>204.6</v>
      </c>
      <c r="AW552" s="7"/>
      <c r="AX552" s="7"/>
      <c r="AY552" s="7"/>
      <c r="AZ552" s="7"/>
      <c r="BA552" s="7"/>
      <c r="BB552" s="7"/>
      <c r="BC552" s="7"/>
      <c r="BD552" s="6">
        <v>545.6</v>
      </c>
      <c r="BE552" s="6">
        <v>1907.36</v>
      </c>
      <c r="BF552" s="7"/>
      <c r="BG552" s="7"/>
      <c r="BH552" s="6">
        <v>1623.36</v>
      </c>
      <c r="BI552" s="7"/>
      <c r="BJ552" s="7"/>
      <c r="BK552" s="6">
        <v>83207.06</v>
      </c>
      <c r="BL552" s="4"/>
      <c r="BM552" s="4"/>
      <c r="BN552" s="24">
        <f aca="true" t="shared" si="33" ref="BN552:BN557">(BP552/0.075)*0.3284</f>
        <v>24707.195893333334</v>
      </c>
      <c r="BO552" s="7"/>
      <c r="BP552" s="6">
        <v>5642.63</v>
      </c>
      <c r="BQ552" s="7"/>
      <c r="BR552" s="7"/>
      <c r="BS552" s="7"/>
      <c r="BT552" s="7"/>
      <c r="BU552" s="4"/>
      <c r="BV552" s="4"/>
      <c r="BW552" s="4"/>
      <c r="BX552" s="4"/>
      <c r="BY552" s="4" t="s">
        <v>1346</v>
      </c>
      <c r="BZ552" s="4"/>
      <c r="CA552" s="4"/>
      <c r="CB552" s="4"/>
      <c r="CC552" s="10">
        <f t="shared" si="31"/>
        <v>5920.577505</v>
      </c>
      <c r="CE552" s="23">
        <f t="shared" si="32"/>
        <v>108020.94339833333</v>
      </c>
    </row>
    <row r="553" spans="1:83" ht="12.75">
      <c r="A553" s="4" t="s">
        <v>1468</v>
      </c>
      <c r="B553" s="4" t="s">
        <v>1369</v>
      </c>
      <c r="C553" s="4" t="s">
        <v>1344</v>
      </c>
      <c r="D553" s="4" t="s">
        <v>1469</v>
      </c>
      <c r="G553" s="4" t="s">
        <v>80</v>
      </c>
      <c r="H553" s="5" t="s">
        <v>1470</v>
      </c>
      <c r="I553" s="6">
        <v>67134.28</v>
      </c>
      <c r="J553" s="4" t="s">
        <v>1654</v>
      </c>
      <c r="K553" s="14">
        <v>85095.56</v>
      </c>
      <c r="L553" s="6">
        <v>16995.6</v>
      </c>
      <c r="M553" s="6">
        <v>6555.27</v>
      </c>
      <c r="N553" s="7"/>
      <c r="O553" s="7"/>
      <c r="P553" s="7"/>
      <c r="Q553" s="7"/>
      <c r="R553" s="7"/>
      <c r="S553" s="7"/>
      <c r="T553" s="7"/>
      <c r="U553" s="7"/>
      <c r="V553" s="7"/>
      <c r="W553" s="6">
        <v>2400</v>
      </c>
      <c r="X553" s="6">
        <v>1754.88</v>
      </c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6">
        <v>324.96</v>
      </c>
      <c r="AL553" s="7"/>
      <c r="AM553" s="6">
        <v>43.32</v>
      </c>
      <c r="AN553" s="7"/>
      <c r="AO553" s="7"/>
      <c r="AP553" s="7"/>
      <c r="AQ553" s="7"/>
      <c r="AR553" s="7"/>
      <c r="AS553" s="6">
        <v>50.7</v>
      </c>
      <c r="AT553" s="7"/>
      <c r="AU553" s="7"/>
      <c r="AV553" s="6">
        <v>2328.6</v>
      </c>
      <c r="AW553" s="7"/>
      <c r="AX553" s="7"/>
      <c r="AY553" s="7"/>
      <c r="AZ553" s="7"/>
      <c r="BA553" s="7"/>
      <c r="BB553" s="7"/>
      <c r="BC553" s="7"/>
      <c r="BD553" s="6">
        <v>101.4</v>
      </c>
      <c r="BE553" s="6">
        <v>2691.2</v>
      </c>
      <c r="BF553" s="7"/>
      <c r="BG553" s="7"/>
      <c r="BH553" s="6">
        <v>1073.76</v>
      </c>
      <c r="BI553" s="7"/>
      <c r="BJ553" s="7"/>
      <c r="BK553" s="6">
        <v>91047.27</v>
      </c>
      <c r="BL553" s="4"/>
      <c r="BM553" s="4"/>
      <c r="BN553" s="24">
        <f t="shared" si="33"/>
        <v>25540.675093333335</v>
      </c>
      <c r="BO553" s="7"/>
      <c r="BP553" s="6">
        <v>5832.98</v>
      </c>
      <c r="BQ553" s="7"/>
      <c r="BR553" s="7"/>
      <c r="BS553" s="7"/>
      <c r="BT553" s="7"/>
      <c r="BU553" s="4"/>
      <c r="BV553" s="4"/>
      <c r="BW553" s="4"/>
      <c r="BX553" s="4"/>
      <c r="BY553" s="4" t="s">
        <v>1346</v>
      </c>
      <c r="BZ553" s="4"/>
      <c r="CA553" s="4"/>
      <c r="CB553" s="4"/>
      <c r="CC553" s="10">
        <f t="shared" si="31"/>
        <v>6509.81034</v>
      </c>
      <c r="CE553" s="23">
        <f t="shared" si="32"/>
        <v>134141.64543333335</v>
      </c>
    </row>
    <row r="554" spans="1:83" ht="12.75">
      <c r="A554" s="4" t="s">
        <v>1471</v>
      </c>
      <c r="B554" s="4" t="s">
        <v>1369</v>
      </c>
      <c r="C554" s="4" t="s">
        <v>1344</v>
      </c>
      <c r="D554" s="4" t="s">
        <v>1472</v>
      </c>
      <c r="G554" s="4" t="s">
        <v>80</v>
      </c>
      <c r="H554" s="5" t="s">
        <v>1473</v>
      </c>
      <c r="I554" s="6">
        <v>65058.51</v>
      </c>
      <c r="J554" s="4" t="s">
        <v>1654</v>
      </c>
      <c r="K554" s="14">
        <v>71888.23</v>
      </c>
      <c r="L554" s="6">
        <v>16995.6</v>
      </c>
      <c r="M554" s="6">
        <v>1115.74</v>
      </c>
      <c r="N554" s="7"/>
      <c r="O554" s="7"/>
      <c r="P554" s="7"/>
      <c r="Q554" s="7"/>
      <c r="R554" s="7"/>
      <c r="S554" s="7"/>
      <c r="T554" s="7"/>
      <c r="U554" s="7"/>
      <c r="V554" s="7"/>
      <c r="W554" s="6">
        <v>1200</v>
      </c>
      <c r="X554" s="6">
        <v>1755.12</v>
      </c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6">
        <v>780</v>
      </c>
      <c r="AK554" s="6">
        <v>324.96</v>
      </c>
      <c r="AL554" s="7"/>
      <c r="AM554" s="7"/>
      <c r="AN554" s="7"/>
      <c r="AO554" s="7"/>
      <c r="AP554" s="6">
        <v>799.78</v>
      </c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6">
        <v>641.5</v>
      </c>
      <c r="BB554" s="7"/>
      <c r="BC554" s="7"/>
      <c r="BD554" s="6">
        <v>145.53</v>
      </c>
      <c r="BE554" s="6">
        <v>1293.6</v>
      </c>
      <c r="BF554" s="7"/>
      <c r="BG554" s="7"/>
      <c r="BH554" s="7"/>
      <c r="BI554" s="7"/>
      <c r="BJ554" s="7"/>
      <c r="BK554" s="6">
        <v>76473.58</v>
      </c>
      <c r="BL554" s="4"/>
      <c r="BM554" s="4"/>
      <c r="BN554" s="24">
        <f t="shared" si="33"/>
        <v>19349.45936</v>
      </c>
      <c r="BO554" s="7"/>
      <c r="BP554" s="6">
        <v>4419.03</v>
      </c>
      <c r="BQ554" s="7"/>
      <c r="BR554" s="7"/>
      <c r="BS554" s="7"/>
      <c r="BT554" s="7"/>
      <c r="BU554" s="4"/>
      <c r="BV554" s="4"/>
      <c r="BW554" s="4"/>
      <c r="BX554" s="4"/>
      <c r="BY554" s="4" t="s">
        <v>1346</v>
      </c>
      <c r="BZ554" s="4"/>
      <c r="CA554" s="4"/>
      <c r="CB554" s="4"/>
      <c r="CC554" s="10">
        <f t="shared" si="31"/>
        <v>5499.449594999999</v>
      </c>
      <c r="CE554" s="23">
        <f t="shared" si="32"/>
        <v>113732.738955</v>
      </c>
    </row>
    <row r="555" spans="1:83" ht="12.75">
      <c r="A555" s="4" t="s">
        <v>1474</v>
      </c>
      <c r="B555" s="4" t="s">
        <v>1369</v>
      </c>
      <c r="C555" s="4" t="s">
        <v>1344</v>
      </c>
      <c r="D555" s="4" t="s">
        <v>1475</v>
      </c>
      <c r="G555" s="4" t="s">
        <v>80</v>
      </c>
      <c r="H555" s="5" t="s">
        <v>1476</v>
      </c>
      <c r="I555" s="6">
        <v>75022.21</v>
      </c>
      <c r="J555" s="4" t="s">
        <v>1654</v>
      </c>
      <c r="K555" s="14">
        <v>83196.75</v>
      </c>
      <c r="L555" s="6">
        <v>2818.08</v>
      </c>
      <c r="M555" s="6">
        <v>3688.5</v>
      </c>
      <c r="N555" s="7"/>
      <c r="O555" s="7"/>
      <c r="P555" s="7"/>
      <c r="Q555" s="7"/>
      <c r="R555" s="7"/>
      <c r="S555" s="7"/>
      <c r="T555" s="7"/>
      <c r="U555" s="7"/>
      <c r="V555" s="6">
        <v>3800.04</v>
      </c>
      <c r="W555" s="6">
        <v>240</v>
      </c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6">
        <v>162.48</v>
      </c>
      <c r="AL555" s="7"/>
      <c r="AM555" s="7"/>
      <c r="AN555" s="7"/>
      <c r="AO555" s="7"/>
      <c r="AP555" s="6">
        <v>399.88</v>
      </c>
      <c r="AQ555" s="7"/>
      <c r="AR555" s="6">
        <v>20</v>
      </c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6">
        <v>952</v>
      </c>
      <c r="BF555" s="7"/>
      <c r="BG555" s="7"/>
      <c r="BH555" s="6">
        <v>1908.64</v>
      </c>
      <c r="BI555" s="7"/>
      <c r="BJ555" s="7"/>
      <c r="BK555" s="6">
        <v>89561.29</v>
      </c>
      <c r="BL555" s="4"/>
      <c r="BM555" s="4"/>
      <c r="BN555" s="24">
        <f t="shared" si="33"/>
        <v>18760.35354666667</v>
      </c>
      <c r="BO555" s="7"/>
      <c r="BP555" s="6">
        <v>4284.49</v>
      </c>
      <c r="BQ555" s="7"/>
      <c r="BR555" s="7"/>
      <c r="BS555" s="7"/>
      <c r="BT555" s="7"/>
      <c r="BU555" s="4"/>
      <c r="BV555" s="4"/>
      <c r="BW555" s="4"/>
      <c r="BX555" s="4"/>
      <c r="BY555" s="4"/>
      <c r="BZ555" s="4"/>
      <c r="CA555" s="4"/>
      <c r="CB555" s="4"/>
      <c r="CC555" s="10">
        <f t="shared" si="31"/>
        <v>6364.551375</v>
      </c>
      <c r="CE555" s="23">
        <f t="shared" si="32"/>
        <v>111139.73492166666</v>
      </c>
    </row>
    <row r="556" spans="1:83" ht="12.75">
      <c r="A556" s="4" t="s">
        <v>1477</v>
      </c>
      <c r="B556" s="4" t="s">
        <v>1369</v>
      </c>
      <c r="C556" s="4" t="s">
        <v>1344</v>
      </c>
      <c r="D556" s="4" t="s">
        <v>1478</v>
      </c>
      <c r="G556" s="4" t="s">
        <v>80</v>
      </c>
      <c r="H556" s="5" t="s">
        <v>1479</v>
      </c>
      <c r="I556" s="6">
        <v>75022.22</v>
      </c>
      <c r="J556" s="4" t="s">
        <v>1654</v>
      </c>
      <c r="K556" s="14">
        <v>44028.76</v>
      </c>
      <c r="L556" s="6">
        <v>1174.2</v>
      </c>
      <c r="M556" s="6">
        <v>121.35</v>
      </c>
      <c r="N556" s="7"/>
      <c r="O556" s="7"/>
      <c r="P556" s="7"/>
      <c r="Q556" s="7"/>
      <c r="R556" s="7"/>
      <c r="S556" s="7"/>
      <c r="T556" s="6">
        <v>1250</v>
      </c>
      <c r="U556" s="7"/>
      <c r="V556" s="7"/>
      <c r="W556" s="7"/>
      <c r="X556" s="6">
        <v>365.6</v>
      </c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6">
        <v>162.5</v>
      </c>
      <c r="AK556" s="6">
        <v>67.7</v>
      </c>
      <c r="AL556" s="7"/>
      <c r="AM556" s="6">
        <v>54.15</v>
      </c>
      <c r="AN556" s="7"/>
      <c r="AO556" s="7"/>
      <c r="AP556" s="6">
        <v>153.8</v>
      </c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6">
        <v>1618</v>
      </c>
      <c r="BF556" s="7"/>
      <c r="BG556" s="7"/>
      <c r="BH556" s="7"/>
      <c r="BI556" s="7"/>
      <c r="BJ556" s="7"/>
      <c r="BK556" s="6">
        <v>47396.97</v>
      </c>
      <c r="BL556" s="4"/>
      <c r="BM556" s="4"/>
      <c r="BN556" s="24">
        <f t="shared" si="33"/>
        <v>6013.179146666667</v>
      </c>
      <c r="BO556" s="7"/>
      <c r="BP556" s="6">
        <v>1373.29</v>
      </c>
      <c r="BQ556" s="7"/>
      <c r="BR556" s="7"/>
      <c r="BS556" s="7"/>
      <c r="BT556" s="7"/>
      <c r="BU556" s="4"/>
      <c r="BV556" s="4"/>
      <c r="BW556" s="4"/>
      <c r="BX556" s="4"/>
      <c r="BY556" s="4"/>
      <c r="BZ556" s="4"/>
      <c r="CA556" s="4"/>
      <c r="CB556" s="4"/>
      <c r="CC556" s="10">
        <f t="shared" si="31"/>
        <v>3368.20014</v>
      </c>
      <c r="CE556" s="23">
        <f t="shared" si="32"/>
        <v>54584.33928666667</v>
      </c>
    </row>
    <row r="557" spans="1:83" ht="12.75">
      <c r="A557" s="4" t="s">
        <v>1480</v>
      </c>
      <c r="B557" s="4" t="s">
        <v>1369</v>
      </c>
      <c r="C557" s="4" t="s">
        <v>1344</v>
      </c>
      <c r="D557" s="4" t="s">
        <v>1481</v>
      </c>
      <c r="G557" s="4" t="s">
        <v>80</v>
      </c>
      <c r="H557" s="5" t="s">
        <v>1482</v>
      </c>
      <c r="I557" s="6">
        <v>71846.95</v>
      </c>
      <c r="J557" s="4" t="s">
        <v>1654</v>
      </c>
      <c r="K557" s="14">
        <v>73985.9</v>
      </c>
      <c r="L557" s="7"/>
      <c r="M557" s="6">
        <v>26.35</v>
      </c>
      <c r="N557" s="7"/>
      <c r="O557" s="7"/>
      <c r="P557" s="7"/>
      <c r="Q557" s="7"/>
      <c r="R557" s="7"/>
      <c r="S557" s="7"/>
      <c r="T557" s="7"/>
      <c r="U557" s="7"/>
      <c r="V557" s="7"/>
      <c r="W557" s="6">
        <v>720</v>
      </c>
      <c r="X557" s="7"/>
      <c r="Y557" s="7"/>
      <c r="Z557" s="7"/>
      <c r="AA557" s="7"/>
      <c r="AB557" s="7"/>
      <c r="AC557" s="7"/>
      <c r="AD557" s="7"/>
      <c r="AE557" s="7"/>
      <c r="AF557" s="6">
        <v>1320</v>
      </c>
      <c r="AG557" s="7"/>
      <c r="AH557" s="7"/>
      <c r="AI557" s="7"/>
      <c r="AJ557" s="7"/>
      <c r="AK557" s="6">
        <v>324.96</v>
      </c>
      <c r="AL557" s="7"/>
      <c r="AM557" s="6">
        <v>259.92</v>
      </c>
      <c r="AN557" s="7"/>
      <c r="AO557" s="7"/>
      <c r="AP557" s="6">
        <v>738.24</v>
      </c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6">
        <v>559.04</v>
      </c>
      <c r="BF557" s="7"/>
      <c r="BG557" s="7"/>
      <c r="BH557" s="7"/>
      <c r="BI557" s="7"/>
      <c r="BJ557" s="7"/>
      <c r="BK557" s="6">
        <v>79645.82</v>
      </c>
      <c r="BL557" s="4"/>
      <c r="BM557" s="4"/>
      <c r="BN557" s="24">
        <f t="shared" si="33"/>
        <v>24045.973440000005</v>
      </c>
      <c r="BO557" s="7"/>
      <c r="BP557" s="6">
        <v>5491.62</v>
      </c>
      <c r="BQ557" s="7"/>
      <c r="BR557" s="7"/>
      <c r="BS557" s="7"/>
      <c r="BT557" s="7"/>
      <c r="BU557" s="4"/>
      <c r="BV557" s="4"/>
      <c r="BW557" s="4"/>
      <c r="BX557" s="4"/>
      <c r="BY557" s="4" t="s">
        <v>1346</v>
      </c>
      <c r="BZ557" s="4"/>
      <c r="CA557" s="4"/>
      <c r="CB557" s="4"/>
      <c r="CC557" s="10">
        <f t="shared" si="31"/>
        <v>5659.92135</v>
      </c>
      <c r="CE557" s="23">
        <f t="shared" si="32"/>
        <v>103691.79479</v>
      </c>
    </row>
    <row r="558" spans="1:80" ht="12.75">
      <c r="A558" s="4"/>
      <c r="B558" s="4"/>
      <c r="C558" s="4"/>
      <c r="D558" s="4"/>
      <c r="G558" s="4"/>
      <c r="H558" s="5"/>
      <c r="I558" s="6"/>
      <c r="J558" s="4"/>
      <c r="K558" s="14"/>
      <c r="L558" s="7"/>
      <c r="M558" s="6"/>
      <c r="N558" s="7"/>
      <c r="O558" s="7"/>
      <c r="P558" s="7"/>
      <c r="Q558" s="7"/>
      <c r="R558" s="7"/>
      <c r="S558" s="7"/>
      <c r="T558" s="7"/>
      <c r="U558" s="7"/>
      <c r="V558" s="7"/>
      <c r="W558" s="6"/>
      <c r="X558" s="7"/>
      <c r="Y558" s="7"/>
      <c r="Z558" s="7"/>
      <c r="AA558" s="7"/>
      <c r="AB558" s="7"/>
      <c r="AC558" s="7"/>
      <c r="AD558" s="7"/>
      <c r="AE558" s="7"/>
      <c r="AF558" s="6"/>
      <c r="AG558" s="7"/>
      <c r="AH558" s="7"/>
      <c r="AI558" s="7"/>
      <c r="AJ558" s="7"/>
      <c r="AK558" s="6"/>
      <c r="AL558" s="7"/>
      <c r="AM558" s="6"/>
      <c r="AN558" s="7"/>
      <c r="AO558" s="7"/>
      <c r="AP558" s="6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6"/>
      <c r="BF558" s="7"/>
      <c r="BG558" s="7"/>
      <c r="BH558" s="7"/>
      <c r="BI558" s="7"/>
      <c r="BJ558" s="7"/>
      <c r="BK558" s="6"/>
      <c r="BL558" s="4"/>
      <c r="BM558" s="4"/>
      <c r="BN558" s="24"/>
      <c r="BO558" s="7"/>
      <c r="BP558" s="6"/>
      <c r="BQ558" s="7"/>
      <c r="BR558" s="7"/>
      <c r="BS558" s="7"/>
      <c r="BT558" s="7"/>
      <c r="BU558" s="4"/>
      <c r="BV558" s="4"/>
      <c r="BW558" s="4"/>
      <c r="BX558" s="4"/>
      <c r="BY558" s="4"/>
      <c r="BZ558" s="4"/>
      <c r="CA558" s="4"/>
      <c r="CB558" s="4"/>
    </row>
    <row r="559" spans="1:83" ht="12.75">
      <c r="A559" s="4" t="s">
        <v>1483</v>
      </c>
      <c r="B559" s="4" t="s">
        <v>1713</v>
      </c>
      <c r="C559" s="4" t="s">
        <v>110</v>
      </c>
      <c r="D559" s="4" t="s">
        <v>489</v>
      </c>
      <c r="G559" s="4" t="s">
        <v>80</v>
      </c>
      <c r="H559" s="5" t="s">
        <v>693</v>
      </c>
      <c r="I559" s="6">
        <v>42248</v>
      </c>
      <c r="J559" s="4" t="s">
        <v>1654</v>
      </c>
      <c r="K559" s="14">
        <v>41637.68</v>
      </c>
      <c r="L559" s="7"/>
      <c r="M559" s="6">
        <v>235.2</v>
      </c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6">
        <v>44770.99</v>
      </c>
      <c r="BL559" s="4"/>
      <c r="BM559" s="4"/>
      <c r="BN559" s="24">
        <f>(BO559/0.045)*0.1281</f>
        <v>5157.277533333334</v>
      </c>
      <c r="BO559" s="6">
        <v>1811.69</v>
      </c>
      <c r="BP559" s="7"/>
      <c r="BQ559" s="7"/>
      <c r="BR559" s="7"/>
      <c r="BS559" s="7"/>
      <c r="BT559" s="7"/>
      <c r="BU559" s="4"/>
      <c r="BV559" s="4"/>
      <c r="BW559" s="4"/>
      <c r="BX559" s="4"/>
      <c r="BY559" s="4"/>
      <c r="BZ559" s="4"/>
      <c r="CA559" s="4"/>
      <c r="CB559" s="4"/>
      <c r="CC559" s="10">
        <f t="shared" si="31"/>
        <v>3185.2825199999997</v>
      </c>
      <c r="CE559" s="23">
        <f t="shared" si="32"/>
        <v>49980.240053333335</v>
      </c>
    </row>
    <row r="560" spans="1:83" ht="12.75">
      <c r="A560" s="4" t="s">
        <v>1484</v>
      </c>
      <c r="B560" s="4" t="s">
        <v>1713</v>
      </c>
      <c r="C560" s="4" t="s">
        <v>1486</v>
      </c>
      <c r="D560" s="4" t="s">
        <v>1485</v>
      </c>
      <c r="G560" s="4" t="s">
        <v>80</v>
      </c>
      <c r="H560" s="5" t="s">
        <v>1487</v>
      </c>
      <c r="I560" s="6">
        <v>55799.64</v>
      </c>
      <c r="J560" s="4" t="s">
        <v>1654</v>
      </c>
      <c r="K560" s="14">
        <v>55365.22</v>
      </c>
      <c r="L560" s="6">
        <v>6545.76</v>
      </c>
      <c r="M560" s="6">
        <v>402.45</v>
      </c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6">
        <v>59368.8</v>
      </c>
      <c r="BL560" s="4"/>
      <c r="BM560" s="4"/>
      <c r="BN560" s="24">
        <f>(BO560/0.045)*0.1281</f>
        <v>6703.786133333333</v>
      </c>
      <c r="BO560" s="6">
        <v>2354.96</v>
      </c>
      <c r="BP560" s="7"/>
      <c r="BQ560" s="7"/>
      <c r="BR560" s="7"/>
      <c r="BS560" s="7"/>
      <c r="BT560" s="7"/>
      <c r="BU560" s="4"/>
      <c r="BV560" s="4"/>
      <c r="BW560" s="4"/>
      <c r="BX560" s="4"/>
      <c r="BY560" s="4"/>
      <c r="BZ560" s="4"/>
      <c r="CA560" s="4"/>
      <c r="CB560" s="4"/>
      <c r="CC560" s="10">
        <f t="shared" si="31"/>
        <v>4235.43933</v>
      </c>
      <c r="CE560" s="23">
        <f t="shared" si="32"/>
        <v>72850.20546333333</v>
      </c>
    </row>
    <row r="561" spans="1:83" ht="12.75">
      <c r="A561" s="4" t="s">
        <v>1488</v>
      </c>
      <c r="B561" s="4" t="s">
        <v>1713</v>
      </c>
      <c r="C561" s="4" t="s">
        <v>1490</v>
      </c>
      <c r="D561" s="4" t="s">
        <v>1489</v>
      </c>
      <c r="G561" s="4" t="s">
        <v>69</v>
      </c>
      <c r="H561" s="5" t="s">
        <v>1301</v>
      </c>
      <c r="I561" s="6">
        <v>0</v>
      </c>
      <c r="J561" s="4" t="s">
        <v>1655</v>
      </c>
      <c r="K561" s="14">
        <v>500</v>
      </c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6">
        <v>538.25</v>
      </c>
      <c r="BL561" s="4"/>
      <c r="BM561" s="4"/>
      <c r="BN561" s="24"/>
      <c r="BO561" s="7"/>
      <c r="BP561" s="7"/>
      <c r="BQ561" s="7"/>
      <c r="BR561" s="7"/>
      <c r="BS561" s="7"/>
      <c r="BT561" s="7"/>
      <c r="BU561" s="4"/>
      <c r="BV561" s="4"/>
      <c r="BW561" s="4"/>
      <c r="BX561" s="4"/>
      <c r="BY561" s="4"/>
      <c r="BZ561" s="4"/>
      <c r="CA561" s="4"/>
      <c r="CB561" s="4"/>
      <c r="CC561" s="10">
        <f t="shared" si="31"/>
        <v>38.25</v>
      </c>
      <c r="CE561" s="23">
        <f t="shared" si="32"/>
        <v>538.25</v>
      </c>
    </row>
    <row r="562" spans="1:80" ht="12.75">
      <c r="A562" s="4"/>
      <c r="B562" s="4"/>
      <c r="C562" s="4"/>
      <c r="D562" s="4"/>
      <c r="G562" s="4"/>
      <c r="H562" s="5"/>
      <c r="I562" s="6"/>
      <c r="J562" s="4"/>
      <c r="K562" s="14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6"/>
      <c r="BL562" s="4"/>
      <c r="BM562" s="4"/>
      <c r="BN562" s="24"/>
      <c r="BO562" s="7"/>
      <c r="BP562" s="7"/>
      <c r="BQ562" s="7"/>
      <c r="BR562" s="7"/>
      <c r="BS562" s="7"/>
      <c r="BT562" s="7"/>
      <c r="BU562" s="4"/>
      <c r="BV562" s="4"/>
      <c r="BW562" s="4"/>
      <c r="BX562" s="4"/>
      <c r="BY562" s="4"/>
      <c r="BZ562" s="4"/>
      <c r="CA562" s="4"/>
      <c r="CB562" s="4"/>
    </row>
    <row r="563" spans="1:83" ht="12.75">
      <c r="A563" s="4" t="s">
        <v>1491</v>
      </c>
      <c r="B563" s="4" t="s">
        <v>1493</v>
      </c>
      <c r="C563" s="4" t="s">
        <v>1494</v>
      </c>
      <c r="D563" s="4" t="s">
        <v>1492</v>
      </c>
      <c r="G563" s="4" t="s">
        <v>80</v>
      </c>
      <c r="H563" s="5" t="s">
        <v>1495</v>
      </c>
      <c r="I563" s="6">
        <v>50480</v>
      </c>
      <c r="J563" s="4" t="s">
        <v>1654</v>
      </c>
      <c r="K563" s="14">
        <v>48412.65</v>
      </c>
      <c r="L563" s="6">
        <v>11823.36</v>
      </c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6">
        <v>52116.25</v>
      </c>
      <c r="BL563" s="4"/>
      <c r="BM563" s="4"/>
      <c r="BN563" s="24">
        <f>(BO563/0.045)*0.1281</f>
        <v>6201.5772</v>
      </c>
      <c r="BO563" s="6">
        <v>2178.54</v>
      </c>
      <c r="BP563" s="7"/>
      <c r="BQ563" s="7"/>
      <c r="BR563" s="7"/>
      <c r="BS563" s="7"/>
      <c r="BT563" s="7"/>
      <c r="BU563" s="4"/>
      <c r="BV563" s="4"/>
      <c r="BW563" s="4"/>
      <c r="BX563" s="4"/>
      <c r="BY563" s="4"/>
      <c r="BZ563" s="4"/>
      <c r="CA563" s="4"/>
      <c r="CB563" s="4"/>
      <c r="CC563" s="10">
        <f t="shared" si="31"/>
        <v>3703.567725</v>
      </c>
      <c r="CE563" s="23">
        <f t="shared" si="32"/>
        <v>70141.15492500001</v>
      </c>
    </row>
    <row r="564" spans="1:83" ht="12.75">
      <c r="A564" s="4" t="s">
        <v>1496</v>
      </c>
      <c r="B564" s="4" t="s">
        <v>1493</v>
      </c>
      <c r="C564" s="4" t="s">
        <v>1498</v>
      </c>
      <c r="D564" s="4" t="s">
        <v>1497</v>
      </c>
      <c r="G564" s="4" t="s">
        <v>80</v>
      </c>
      <c r="H564" s="5" t="s">
        <v>1499</v>
      </c>
      <c r="I564" s="6">
        <v>68000</v>
      </c>
      <c r="J564" s="4" t="s">
        <v>1654</v>
      </c>
      <c r="K564" s="14">
        <v>24846.11</v>
      </c>
      <c r="L564" s="6">
        <v>913.2</v>
      </c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6">
        <v>-1307.69</v>
      </c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6">
        <v>26718.74</v>
      </c>
      <c r="BL564" s="4"/>
      <c r="BM564" s="4"/>
      <c r="BN564" s="24">
        <f>(BO564+BQ564)/0.045*0.1281</f>
        <v>3135.831066666666</v>
      </c>
      <c r="BO564" s="6">
        <v>1042.73</v>
      </c>
      <c r="BP564" s="7"/>
      <c r="BQ564" s="6">
        <v>58.85</v>
      </c>
      <c r="BR564" s="7"/>
      <c r="BS564" s="7"/>
      <c r="BT564" s="7"/>
      <c r="BU564" s="4"/>
      <c r="BV564" s="4"/>
      <c r="BW564" s="4"/>
      <c r="BX564" s="4"/>
      <c r="BY564" s="4"/>
      <c r="BZ564" s="4"/>
      <c r="CA564" s="4"/>
      <c r="CB564" s="4"/>
      <c r="CC564" s="10">
        <f t="shared" si="31"/>
        <v>1900.727415</v>
      </c>
      <c r="CE564" s="23">
        <f t="shared" si="32"/>
        <v>30795.86848166667</v>
      </c>
    </row>
    <row r="565" spans="1:83" ht="12.75">
      <c r="A565" s="4" t="s">
        <v>1500</v>
      </c>
      <c r="B565" s="4" t="s">
        <v>1493</v>
      </c>
      <c r="C565" s="4" t="s">
        <v>1498</v>
      </c>
      <c r="D565" s="4" t="s">
        <v>1501</v>
      </c>
      <c r="G565" s="4" t="s">
        <v>80</v>
      </c>
      <c r="H565" s="5" t="s">
        <v>1502</v>
      </c>
      <c r="I565" s="6">
        <v>75480</v>
      </c>
      <c r="J565" s="4" t="s">
        <v>1654</v>
      </c>
      <c r="K565" s="14">
        <v>73769.13</v>
      </c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6">
        <v>79374.23</v>
      </c>
      <c r="BL565" s="4"/>
      <c r="BM565" s="4"/>
      <c r="BN565" s="24">
        <f>(BO565)/0.045*0.1281</f>
        <v>9383.239599999999</v>
      </c>
      <c r="BO565" s="6">
        <v>3296.22</v>
      </c>
      <c r="BP565" s="7"/>
      <c r="BQ565" s="7"/>
      <c r="BR565" s="7"/>
      <c r="BS565" s="7"/>
      <c r="BT565" s="7"/>
      <c r="BU565" s="4"/>
      <c r="BV565" s="4"/>
      <c r="BW565" s="4"/>
      <c r="BX565" s="4"/>
      <c r="BY565" s="4"/>
      <c r="BZ565" s="4"/>
      <c r="CA565" s="4"/>
      <c r="CB565" s="4"/>
      <c r="CC565" s="10">
        <f t="shared" si="31"/>
        <v>5643.338445</v>
      </c>
      <c r="CE565" s="23">
        <f t="shared" si="32"/>
        <v>88795.708045</v>
      </c>
    </row>
    <row r="566" spans="1:83" ht="12.75">
      <c r="A566" s="4" t="s">
        <v>1503</v>
      </c>
      <c r="B566" s="4" t="s">
        <v>1493</v>
      </c>
      <c r="C566" s="4" t="s">
        <v>1504</v>
      </c>
      <c r="D566" s="4" t="s">
        <v>144</v>
      </c>
      <c r="G566" s="4" t="s">
        <v>80</v>
      </c>
      <c r="H566" s="5" t="s">
        <v>146</v>
      </c>
      <c r="I566" s="6">
        <v>166508</v>
      </c>
      <c r="J566" s="4" t="s">
        <v>1654</v>
      </c>
      <c r="K566" s="14">
        <v>166508.16</v>
      </c>
      <c r="L566" s="6">
        <v>5166.48</v>
      </c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6">
        <v>176778.95</v>
      </c>
      <c r="BL566" s="4"/>
      <c r="BM566" s="4"/>
      <c r="BN566" s="24">
        <f aca="true" t="shared" si="34" ref="BN566:BN578">(BO566+BQ566)/0.045*0.1281</f>
        <v>21065.618000000002</v>
      </c>
      <c r="BO566" s="6">
        <v>7400.1</v>
      </c>
      <c r="BP566" s="7"/>
      <c r="BQ566" s="7"/>
      <c r="BR566" s="7"/>
      <c r="BS566" s="7"/>
      <c r="BT566" s="7"/>
      <c r="BU566" s="4"/>
      <c r="BV566" s="4"/>
      <c r="BW566" s="4"/>
      <c r="BX566" s="4"/>
      <c r="BY566" s="4"/>
      <c r="BZ566" s="4"/>
      <c r="CA566" s="4"/>
      <c r="CB566" s="4"/>
      <c r="CC566" s="10">
        <f t="shared" si="31"/>
        <v>12737.87424</v>
      </c>
      <c r="CE566" s="23">
        <f t="shared" si="32"/>
        <v>205478.13224000004</v>
      </c>
    </row>
    <row r="567" spans="1:83" ht="12.75">
      <c r="A567" s="4" t="s">
        <v>1505</v>
      </c>
      <c r="B567" s="4" t="s">
        <v>1493</v>
      </c>
      <c r="C567" s="4" t="s">
        <v>1363</v>
      </c>
      <c r="D567" s="4" t="s">
        <v>1506</v>
      </c>
      <c r="G567" s="4" t="s">
        <v>69</v>
      </c>
      <c r="H567" s="5" t="s">
        <v>1507</v>
      </c>
      <c r="I567" s="6">
        <v>29120</v>
      </c>
      <c r="J567" s="4" t="s">
        <v>1654</v>
      </c>
      <c r="K567" s="14">
        <v>27994.26</v>
      </c>
      <c r="L567" s="7"/>
      <c r="M567" s="6">
        <v>68.46</v>
      </c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6">
        <v>1761.34</v>
      </c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6">
        <v>30094.7</v>
      </c>
      <c r="BL567" s="4"/>
      <c r="BM567" s="4"/>
      <c r="BN567" s="24">
        <f t="shared" si="34"/>
        <v>3517.199</v>
      </c>
      <c r="BO567" s="7"/>
      <c r="BP567" s="7"/>
      <c r="BQ567" s="6">
        <v>1235.55</v>
      </c>
      <c r="BR567" s="7"/>
      <c r="BS567" s="7"/>
      <c r="BT567" s="7"/>
      <c r="BU567" s="4"/>
      <c r="BV567" s="4"/>
      <c r="BW567" s="4"/>
      <c r="BX567" s="4"/>
      <c r="BY567" s="4"/>
      <c r="BZ567" s="4"/>
      <c r="CA567" s="4"/>
      <c r="CB567" s="4"/>
      <c r="CC567" s="10">
        <f t="shared" si="31"/>
        <v>2141.5608899999997</v>
      </c>
      <c r="CE567" s="23">
        <f t="shared" si="32"/>
        <v>33653.019889999996</v>
      </c>
    </row>
    <row r="568" spans="1:83" ht="12.75">
      <c r="A568" s="4" t="s">
        <v>1508</v>
      </c>
      <c r="B568" s="4" t="s">
        <v>1493</v>
      </c>
      <c r="C568" s="4" t="s">
        <v>1363</v>
      </c>
      <c r="D568" s="4" t="s">
        <v>1509</v>
      </c>
      <c r="G568" s="4" t="s">
        <v>69</v>
      </c>
      <c r="H568" s="5" t="s">
        <v>1510</v>
      </c>
      <c r="I568" s="6">
        <v>36357</v>
      </c>
      <c r="J568" s="4" t="s">
        <v>1654</v>
      </c>
      <c r="K568" s="14">
        <v>34441.86</v>
      </c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6">
        <v>1104.41</v>
      </c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6">
        <v>36969.98</v>
      </c>
      <c r="BL568" s="4"/>
      <c r="BM568" s="4"/>
      <c r="BN568" s="24">
        <f t="shared" si="34"/>
        <v>4233.3634</v>
      </c>
      <c r="BO568" s="6">
        <v>1487.13</v>
      </c>
      <c r="BP568" s="7"/>
      <c r="BQ568" s="7"/>
      <c r="BR568" s="7"/>
      <c r="BS568" s="7"/>
      <c r="BT568" s="7"/>
      <c r="BU568" s="4"/>
      <c r="BV568" s="4"/>
      <c r="BW568" s="4"/>
      <c r="BX568" s="4"/>
      <c r="BY568" s="4"/>
      <c r="BZ568" s="4"/>
      <c r="CA568" s="4"/>
      <c r="CB568" s="4"/>
      <c r="CC568" s="10">
        <f t="shared" si="31"/>
        <v>2634.80229</v>
      </c>
      <c r="CE568" s="23">
        <f t="shared" si="32"/>
        <v>41310.02569</v>
      </c>
    </row>
    <row r="569" spans="1:83" ht="12.75">
      <c r="A569" s="4" t="s">
        <v>1511</v>
      </c>
      <c r="B569" s="4" t="s">
        <v>1493</v>
      </c>
      <c r="C569" s="4" t="s">
        <v>1498</v>
      </c>
      <c r="D569" s="4" t="s">
        <v>1512</v>
      </c>
      <c r="G569" s="4" t="s">
        <v>80</v>
      </c>
      <c r="H569" s="5" t="s">
        <v>1513</v>
      </c>
      <c r="I569" s="6">
        <v>73000</v>
      </c>
      <c r="J569" s="4" t="s">
        <v>1654</v>
      </c>
      <c r="K569" s="14">
        <v>69999.8</v>
      </c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6">
        <v>75346.36</v>
      </c>
      <c r="BL569" s="4"/>
      <c r="BM569" s="4"/>
      <c r="BN569" s="24">
        <f t="shared" si="34"/>
        <v>8953.051333333333</v>
      </c>
      <c r="BO569" s="6">
        <v>3145.1</v>
      </c>
      <c r="BP569" s="7"/>
      <c r="BQ569" s="7"/>
      <c r="BR569" s="7"/>
      <c r="BS569" s="7"/>
      <c r="BT569" s="7"/>
      <c r="BU569" s="4"/>
      <c r="BV569" s="4"/>
      <c r="BW569" s="4"/>
      <c r="BX569" s="4"/>
      <c r="BY569" s="4"/>
      <c r="BZ569" s="4"/>
      <c r="CA569" s="4"/>
      <c r="CB569" s="4"/>
      <c r="CC569" s="10">
        <f t="shared" si="31"/>
        <v>5354.9847</v>
      </c>
      <c r="CE569" s="23">
        <f t="shared" si="32"/>
        <v>84307.83603333334</v>
      </c>
    </row>
    <row r="570" spans="1:83" ht="12.75">
      <c r="A570" s="4" t="s">
        <v>1514</v>
      </c>
      <c r="B570" s="4" t="s">
        <v>1493</v>
      </c>
      <c r="C570" s="4" t="s">
        <v>1516</v>
      </c>
      <c r="D570" s="4" t="s">
        <v>1515</v>
      </c>
      <c r="G570" s="4" t="s">
        <v>80</v>
      </c>
      <c r="H570" s="5" t="s">
        <v>1517</v>
      </c>
      <c r="I570" s="6">
        <v>46071</v>
      </c>
      <c r="J570" s="4" t="s">
        <v>1654</v>
      </c>
      <c r="K570" s="14">
        <v>44308.7</v>
      </c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6">
        <v>47591.6</v>
      </c>
      <c r="BL570" s="4"/>
      <c r="BM570" s="4"/>
      <c r="BN570" s="24">
        <f t="shared" si="34"/>
        <v>5497.254933333333</v>
      </c>
      <c r="BO570" s="6">
        <v>1931.12</v>
      </c>
      <c r="BP570" s="7"/>
      <c r="BQ570" s="7"/>
      <c r="BR570" s="7"/>
      <c r="BS570" s="7"/>
      <c r="BT570" s="7"/>
      <c r="BU570" s="4"/>
      <c r="BV570" s="4"/>
      <c r="BW570" s="4"/>
      <c r="BX570" s="4"/>
      <c r="BY570" s="4"/>
      <c r="BZ570" s="4"/>
      <c r="CA570" s="4"/>
      <c r="CB570" s="4"/>
      <c r="CC570" s="10">
        <f t="shared" si="31"/>
        <v>3389.6155499999995</v>
      </c>
      <c r="CE570" s="23">
        <f t="shared" si="32"/>
        <v>53195.57048333333</v>
      </c>
    </row>
    <row r="571" spans="1:83" ht="12.75">
      <c r="A571" s="4" t="s">
        <v>1518</v>
      </c>
      <c r="B571" s="4" t="s">
        <v>1493</v>
      </c>
      <c r="C571" s="4" t="s">
        <v>1498</v>
      </c>
      <c r="D571" s="4" t="s">
        <v>420</v>
      </c>
      <c r="G571" s="4" t="s">
        <v>80</v>
      </c>
      <c r="H571" s="5" t="s">
        <v>1519</v>
      </c>
      <c r="I571" s="6">
        <v>69360</v>
      </c>
      <c r="J571" s="4" t="s">
        <v>1654</v>
      </c>
      <c r="K571" s="14">
        <v>67999.88</v>
      </c>
      <c r="L571" s="6">
        <v>4696.8</v>
      </c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6">
        <v>73058.3</v>
      </c>
      <c r="BL571" s="4"/>
      <c r="BM571" s="4"/>
      <c r="BN571" s="24">
        <f t="shared" si="34"/>
        <v>8470.370533333333</v>
      </c>
      <c r="BO571" s="7"/>
      <c r="BP571" s="7"/>
      <c r="BQ571" s="6">
        <v>2975.54</v>
      </c>
      <c r="BR571" s="7"/>
      <c r="BS571" s="7"/>
      <c r="BT571" s="7"/>
      <c r="BU571" s="4"/>
      <c r="BV571" s="4"/>
      <c r="BW571" s="4"/>
      <c r="BX571" s="4"/>
      <c r="BY571" s="4"/>
      <c r="BZ571" s="4"/>
      <c r="CA571" s="4"/>
      <c r="CB571" s="4"/>
      <c r="CC571" s="10">
        <f t="shared" si="31"/>
        <v>5201.99082</v>
      </c>
      <c r="CE571" s="23">
        <f t="shared" si="32"/>
        <v>86369.04135333335</v>
      </c>
    </row>
    <row r="572" spans="1:83" ht="12.75" customHeight="1">
      <c r="A572" s="4" t="s">
        <v>1520</v>
      </c>
      <c r="B572" s="4" t="s">
        <v>1493</v>
      </c>
      <c r="C572" s="4" t="s">
        <v>1522</v>
      </c>
      <c r="D572" s="4" t="s">
        <v>1521</v>
      </c>
      <c r="G572" s="4" t="s">
        <v>80</v>
      </c>
      <c r="H572" s="5" t="s">
        <v>1523</v>
      </c>
      <c r="I572" s="6">
        <v>115000</v>
      </c>
      <c r="J572" s="4" t="s">
        <v>1654</v>
      </c>
      <c r="K572" s="14">
        <v>92884.68</v>
      </c>
      <c r="L572" s="6">
        <v>11330.4</v>
      </c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6">
        <v>99496.05</v>
      </c>
      <c r="BL572" s="4"/>
      <c r="BM572" s="4"/>
      <c r="BN572" s="24">
        <f t="shared" si="34"/>
        <v>11070.5728</v>
      </c>
      <c r="BO572" s="6">
        <v>3888.96</v>
      </c>
      <c r="BP572" s="7"/>
      <c r="BQ572" s="7"/>
      <c r="BR572" s="7"/>
      <c r="BS572" s="7"/>
      <c r="BT572" s="7"/>
      <c r="BU572" s="4"/>
      <c r="BV572" s="4"/>
      <c r="BW572" s="4"/>
      <c r="BX572" s="4"/>
      <c r="BY572" s="4"/>
      <c r="BZ572" s="4"/>
      <c r="CA572" s="4"/>
      <c r="CB572" s="4"/>
      <c r="CC572" s="10">
        <f t="shared" si="31"/>
        <v>7105.678019999999</v>
      </c>
      <c r="CE572" s="23">
        <f t="shared" si="32"/>
        <v>122391.33081999997</v>
      </c>
    </row>
    <row r="573" spans="1:83" ht="12.75">
      <c r="A573" s="4" t="s">
        <v>1524</v>
      </c>
      <c r="B573" s="4" t="s">
        <v>1493</v>
      </c>
      <c r="C573" s="4" t="s">
        <v>110</v>
      </c>
      <c r="D573" s="4" t="s">
        <v>1525</v>
      </c>
      <c r="G573" s="4" t="s">
        <v>69</v>
      </c>
      <c r="H573" s="5" t="s">
        <v>621</v>
      </c>
      <c r="I573" s="6">
        <v>40310.4</v>
      </c>
      <c r="J573" s="4" t="s">
        <v>1654</v>
      </c>
      <c r="K573" s="14">
        <v>34173.59</v>
      </c>
      <c r="L573" s="6">
        <v>9679.2</v>
      </c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6">
        <v>501.03</v>
      </c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6">
        <v>36470.77</v>
      </c>
      <c r="BL573" s="4"/>
      <c r="BM573" s="4"/>
      <c r="BN573" s="24">
        <f t="shared" si="34"/>
        <v>3846.729133333333</v>
      </c>
      <c r="BO573" s="7"/>
      <c r="BP573" s="7"/>
      <c r="BQ573" s="6">
        <v>1351.31</v>
      </c>
      <c r="BR573" s="7"/>
      <c r="BS573" s="7"/>
      <c r="BT573" s="7"/>
      <c r="BU573" s="4"/>
      <c r="BV573" s="4"/>
      <c r="BW573" s="4"/>
      <c r="BX573" s="4"/>
      <c r="BY573" s="4"/>
      <c r="BZ573" s="4"/>
      <c r="CA573" s="4"/>
      <c r="CB573" s="4"/>
      <c r="CC573" s="10">
        <f t="shared" si="31"/>
        <v>2614.279635</v>
      </c>
      <c r="CE573" s="23">
        <f t="shared" si="32"/>
        <v>50313.79876833333</v>
      </c>
    </row>
    <row r="574" spans="1:83" ht="12.75">
      <c r="A574" s="4" t="s">
        <v>1526</v>
      </c>
      <c r="B574" s="4" t="s">
        <v>1493</v>
      </c>
      <c r="C574" s="4" t="s">
        <v>1498</v>
      </c>
      <c r="D574" s="4" t="s">
        <v>1527</v>
      </c>
      <c r="G574" s="4" t="s">
        <v>80</v>
      </c>
      <c r="H574" s="5" t="s">
        <v>1528</v>
      </c>
      <c r="I574" s="6">
        <v>109140</v>
      </c>
      <c r="J574" s="4" t="s">
        <v>1654</v>
      </c>
      <c r="K574" s="14">
        <v>106999.88</v>
      </c>
      <c r="L574" s="6">
        <v>14163</v>
      </c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6">
        <v>114735.4</v>
      </c>
      <c r="BL574" s="4"/>
      <c r="BM574" s="4"/>
      <c r="BN574" s="24">
        <f t="shared" si="34"/>
        <v>12953.3012</v>
      </c>
      <c r="BO574" s="6">
        <v>3809.58</v>
      </c>
      <c r="BP574" s="7"/>
      <c r="BQ574" s="6">
        <v>740.76</v>
      </c>
      <c r="BR574" s="7"/>
      <c r="BS574" s="7"/>
      <c r="BT574" s="7"/>
      <c r="BU574" s="4"/>
      <c r="BV574" s="4"/>
      <c r="BW574" s="4"/>
      <c r="BX574" s="4"/>
      <c r="BY574" s="4"/>
      <c r="BZ574" s="4"/>
      <c r="CA574" s="4"/>
      <c r="CB574" s="4"/>
      <c r="CC574" s="10">
        <f t="shared" si="31"/>
        <v>8185.49082</v>
      </c>
      <c r="CE574" s="23">
        <f t="shared" si="32"/>
        <v>142301.67202</v>
      </c>
    </row>
    <row r="575" spans="1:83" ht="12.75">
      <c r="A575" s="4" t="s">
        <v>1529</v>
      </c>
      <c r="B575" s="4" t="s">
        <v>1493</v>
      </c>
      <c r="C575" s="4" t="s">
        <v>103</v>
      </c>
      <c r="D575" s="4" t="s">
        <v>1530</v>
      </c>
      <c r="G575" s="4" t="s">
        <v>69</v>
      </c>
      <c r="H575" s="5" t="s">
        <v>695</v>
      </c>
      <c r="I575" s="7"/>
      <c r="J575" s="4" t="s">
        <v>1654</v>
      </c>
      <c r="K575" s="14">
        <v>5586.1</v>
      </c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6">
        <v>48.75</v>
      </c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6">
        <v>6013.41</v>
      </c>
      <c r="BL575" s="4"/>
      <c r="BM575" s="4"/>
      <c r="BN575" s="24">
        <f t="shared" si="34"/>
        <v>715.5381333333333</v>
      </c>
      <c r="BO575" s="7"/>
      <c r="BP575" s="7"/>
      <c r="BQ575" s="6">
        <v>251.36</v>
      </c>
      <c r="BR575" s="7"/>
      <c r="BS575" s="7"/>
      <c r="BT575" s="7"/>
      <c r="BU575" s="4"/>
      <c r="BV575" s="4"/>
      <c r="BW575" s="4"/>
      <c r="BX575" s="4"/>
      <c r="BY575" s="4"/>
      <c r="BZ575" s="4"/>
      <c r="CA575" s="4"/>
      <c r="CB575" s="4"/>
      <c r="CC575" s="10">
        <f t="shared" si="31"/>
        <v>427.33665</v>
      </c>
      <c r="CE575" s="23">
        <f t="shared" si="32"/>
        <v>6728.974783333334</v>
      </c>
    </row>
    <row r="576" spans="1:83" ht="12.75">
      <c r="A576" s="4" t="s">
        <v>1531</v>
      </c>
      <c r="B576" s="4" t="s">
        <v>1493</v>
      </c>
      <c r="C576" s="4" t="s">
        <v>1498</v>
      </c>
      <c r="D576" s="4" t="s">
        <v>1532</v>
      </c>
      <c r="G576" s="4" t="s">
        <v>80</v>
      </c>
      <c r="H576" s="5" t="s">
        <v>1533</v>
      </c>
      <c r="I576" s="6">
        <v>115882</v>
      </c>
      <c r="J576" s="4" t="s">
        <v>1654</v>
      </c>
      <c r="K576" s="14">
        <v>114922.5</v>
      </c>
      <c r="L576" s="6">
        <v>9679.2</v>
      </c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6">
        <v>123360.54</v>
      </c>
      <c r="BL576" s="4"/>
      <c r="BM576" s="4"/>
      <c r="BN576" s="24">
        <f t="shared" si="34"/>
        <v>14129.572333333334</v>
      </c>
      <c r="BO576" s="6">
        <v>4963.55</v>
      </c>
      <c r="BP576" s="7"/>
      <c r="BQ576" s="7"/>
      <c r="BR576" s="7"/>
      <c r="BS576" s="7"/>
      <c r="BT576" s="7"/>
      <c r="BU576" s="4"/>
      <c r="BV576" s="4"/>
      <c r="BW576" s="4"/>
      <c r="BX576" s="4"/>
      <c r="BY576" s="4"/>
      <c r="BZ576" s="4"/>
      <c r="CA576" s="4"/>
      <c r="CB576" s="4"/>
      <c r="CC576" s="10">
        <f t="shared" si="31"/>
        <v>8791.571249999999</v>
      </c>
      <c r="CE576" s="23">
        <f t="shared" si="32"/>
        <v>147522.84358333334</v>
      </c>
    </row>
    <row r="577" spans="1:83" ht="12.75">
      <c r="A577" s="4" t="s">
        <v>1534</v>
      </c>
      <c r="B577" s="4" t="s">
        <v>1493</v>
      </c>
      <c r="C577" s="4" t="s">
        <v>1516</v>
      </c>
      <c r="D577" s="4" t="s">
        <v>420</v>
      </c>
      <c r="G577" s="4" t="s">
        <v>80</v>
      </c>
      <c r="H577" s="5" t="s">
        <v>1535</v>
      </c>
      <c r="I577" s="6">
        <v>29580</v>
      </c>
      <c r="J577" s="4" t="s">
        <v>1654</v>
      </c>
      <c r="K577" s="14">
        <v>28609.59</v>
      </c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6">
        <v>-390.29</v>
      </c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6">
        <v>30798.08</v>
      </c>
      <c r="BL577" s="4"/>
      <c r="BM577" s="4"/>
      <c r="BN577" s="24">
        <f t="shared" si="34"/>
        <v>3664.7417333333337</v>
      </c>
      <c r="BO577" s="7"/>
      <c r="BP577" s="7"/>
      <c r="BQ577" s="6">
        <v>1287.38</v>
      </c>
      <c r="BR577" s="7"/>
      <c r="BS577" s="7"/>
      <c r="BT577" s="7"/>
      <c r="BU577" s="4"/>
      <c r="BV577" s="4"/>
      <c r="BW577" s="4"/>
      <c r="BX577" s="4"/>
      <c r="BY577" s="4"/>
      <c r="BZ577" s="4"/>
      <c r="CA577" s="4"/>
      <c r="CB577" s="4"/>
      <c r="CC577" s="10">
        <f t="shared" si="31"/>
        <v>2188.633635</v>
      </c>
      <c r="CE577" s="23">
        <f t="shared" si="32"/>
        <v>34462.96536833333</v>
      </c>
    </row>
    <row r="578" spans="1:83" ht="12.75">
      <c r="A578" s="4" t="s">
        <v>1536</v>
      </c>
      <c r="B578" s="4" t="s">
        <v>1493</v>
      </c>
      <c r="C578" s="4" t="s">
        <v>1498</v>
      </c>
      <c r="D578" s="4" t="s">
        <v>1537</v>
      </c>
      <c r="G578" s="4" t="s">
        <v>80</v>
      </c>
      <c r="H578" s="5" t="s">
        <v>1499</v>
      </c>
      <c r="I578" s="6">
        <v>68000</v>
      </c>
      <c r="J578" s="4" t="s">
        <v>1654</v>
      </c>
      <c r="K578" s="14">
        <v>23538.42</v>
      </c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6">
        <v>25339.05</v>
      </c>
      <c r="BL578" s="4"/>
      <c r="BM578" s="4"/>
      <c r="BN578" s="24">
        <f t="shared" si="34"/>
        <v>3015.2178</v>
      </c>
      <c r="BO578" s="7"/>
      <c r="BP578" s="7"/>
      <c r="BQ578" s="6">
        <v>1059.21</v>
      </c>
      <c r="BR578" s="7"/>
      <c r="BS578" s="7"/>
      <c r="BT578" s="7"/>
      <c r="BU578" s="4"/>
      <c r="BV578" s="4"/>
      <c r="BW578" s="4"/>
      <c r="BX578" s="4"/>
      <c r="BY578" s="4"/>
      <c r="BZ578" s="4"/>
      <c r="CA578" s="4"/>
      <c r="CB578" s="4"/>
      <c r="CC578" s="10">
        <f t="shared" si="31"/>
        <v>1800.6891299999997</v>
      </c>
      <c r="CE578" s="23">
        <f t="shared" si="32"/>
        <v>28354.326929999996</v>
      </c>
    </row>
    <row r="579" spans="1:83" ht="12.75">
      <c r="A579" s="4" t="s">
        <v>1538</v>
      </c>
      <c r="B579" s="4" t="s">
        <v>1493</v>
      </c>
      <c r="C579" s="4" t="s">
        <v>1554</v>
      </c>
      <c r="D579" s="4" t="s">
        <v>638</v>
      </c>
      <c r="G579" s="4" t="s">
        <v>80</v>
      </c>
      <c r="H579" s="5" t="s">
        <v>1519</v>
      </c>
      <c r="I579" s="6">
        <v>69360</v>
      </c>
      <c r="J579" s="4" t="s">
        <v>1654</v>
      </c>
      <c r="K579" s="14">
        <v>67999.88</v>
      </c>
      <c r="L579" s="6">
        <v>11964.96</v>
      </c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6">
        <v>72790.1</v>
      </c>
      <c r="BL579" s="4"/>
      <c r="BM579" s="4"/>
      <c r="BN579" s="24">
        <f aca="true" t="shared" si="35" ref="BN579:BN594">(BO579+BQ579)/0.045*0.1281</f>
        <v>8021.280400000001</v>
      </c>
      <c r="BO579" s="6">
        <v>2817.78</v>
      </c>
      <c r="BP579" s="7"/>
      <c r="BQ579" s="7"/>
      <c r="BR579" s="7"/>
      <c r="BS579" s="7"/>
      <c r="BT579" s="7"/>
      <c r="BU579" s="4"/>
      <c r="BV579" s="4"/>
      <c r="BW579" s="4"/>
      <c r="BX579" s="4"/>
      <c r="BY579" s="4"/>
      <c r="BZ579" s="4"/>
      <c r="CA579" s="4"/>
      <c r="CB579" s="4"/>
      <c r="CC579" s="10">
        <f t="shared" si="31"/>
        <v>5201.99082</v>
      </c>
      <c r="CE579" s="23">
        <f t="shared" si="32"/>
        <v>93188.11122</v>
      </c>
    </row>
    <row r="580" spans="1:83" ht="12.75">
      <c r="A580" s="4" t="s">
        <v>1539</v>
      </c>
      <c r="B580" s="4" t="s">
        <v>1493</v>
      </c>
      <c r="C580" s="4" t="s">
        <v>103</v>
      </c>
      <c r="D580" s="4" t="s">
        <v>420</v>
      </c>
      <c r="G580" s="4" t="s">
        <v>69</v>
      </c>
      <c r="H580" s="5" t="s">
        <v>695</v>
      </c>
      <c r="I580" s="6">
        <v>27300</v>
      </c>
      <c r="J580" s="4" t="s">
        <v>1654</v>
      </c>
      <c r="K580" s="14">
        <v>22160.17</v>
      </c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6">
        <v>23855.45</v>
      </c>
      <c r="BL580" s="4"/>
      <c r="BM580" s="4"/>
      <c r="BN580" s="24">
        <f t="shared" si="35"/>
        <v>2838.6675333333337</v>
      </c>
      <c r="BO580" s="7"/>
      <c r="BP580" s="7"/>
      <c r="BQ580" s="6">
        <v>997.19</v>
      </c>
      <c r="BR580" s="7"/>
      <c r="BS580" s="7"/>
      <c r="BT580" s="7"/>
      <c r="BU580" s="4"/>
      <c r="BV580" s="4"/>
      <c r="BW580" s="4"/>
      <c r="BX580" s="4"/>
      <c r="BY580" s="4"/>
      <c r="BZ580" s="4"/>
      <c r="CA580" s="4"/>
      <c r="CB580" s="4"/>
      <c r="CC580" s="10">
        <f t="shared" si="31"/>
        <v>1695.2530049999998</v>
      </c>
      <c r="CE580" s="23">
        <f t="shared" si="32"/>
        <v>26694.09053833333</v>
      </c>
    </row>
    <row r="581" spans="1:83" ht="12.75">
      <c r="A581" s="4" t="s">
        <v>1540</v>
      </c>
      <c r="B581" s="4" t="s">
        <v>1493</v>
      </c>
      <c r="C581" s="4" t="s">
        <v>1363</v>
      </c>
      <c r="D581" s="4" t="s">
        <v>1541</v>
      </c>
      <c r="G581" s="4" t="s">
        <v>69</v>
      </c>
      <c r="H581" s="5" t="s">
        <v>1542</v>
      </c>
      <c r="I581" s="6">
        <v>38385</v>
      </c>
      <c r="J581" s="4" t="s">
        <v>1654</v>
      </c>
      <c r="K581" s="14">
        <v>37751.76</v>
      </c>
      <c r="L581" s="7"/>
      <c r="M581" s="6">
        <v>59.03</v>
      </c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6">
        <v>1446.22</v>
      </c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6">
        <v>40579.67</v>
      </c>
      <c r="BL581" s="4"/>
      <c r="BM581" s="4"/>
      <c r="BN581" s="24">
        <f t="shared" si="35"/>
        <v>4735.202266666666</v>
      </c>
      <c r="BO581" s="6">
        <v>1663.42</v>
      </c>
      <c r="BP581" s="7"/>
      <c r="BQ581" s="7"/>
      <c r="BR581" s="7"/>
      <c r="BS581" s="7"/>
      <c r="BT581" s="7"/>
      <c r="BU581" s="4"/>
      <c r="BV581" s="4"/>
      <c r="BW581" s="4"/>
      <c r="BX581" s="4"/>
      <c r="BY581" s="4"/>
      <c r="BZ581" s="4"/>
      <c r="CA581" s="4"/>
      <c r="CB581" s="4"/>
      <c r="CC581" s="10">
        <f t="shared" si="31"/>
        <v>2888.00964</v>
      </c>
      <c r="CE581" s="23">
        <f t="shared" si="32"/>
        <v>45374.97190666667</v>
      </c>
    </row>
    <row r="582" spans="1:83" ht="12.75">
      <c r="A582" s="4" t="s">
        <v>1543</v>
      </c>
      <c r="B582" s="4" t="s">
        <v>1493</v>
      </c>
      <c r="C582" s="4" t="s">
        <v>103</v>
      </c>
      <c r="D582" s="4" t="s">
        <v>1544</v>
      </c>
      <c r="G582" s="4" t="s">
        <v>69</v>
      </c>
      <c r="H582" s="5" t="s">
        <v>695</v>
      </c>
      <c r="I582" s="6">
        <v>27300</v>
      </c>
      <c r="J582" s="4" t="s">
        <v>1654</v>
      </c>
      <c r="K582" s="14">
        <v>2523.9</v>
      </c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6">
        <v>90.15</v>
      </c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6">
        <v>2716.98</v>
      </c>
      <c r="BL582" s="4"/>
      <c r="BM582" s="4"/>
      <c r="BN582" s="24">
        <f t="shared" si="35"/>
        <v>323.2959333333333</v>
      </c>
      <c r="BO582" s="7"/>
      <c r="BP582" s="7"/>
      <c r="BQ582" s="6">
        <v>113.57</v>
      </c>
      <c r="BR582" s="7"/>
      <c r="BS582" s="7"/>
      <c r="BT582" s="7"/>
      <c r="BU582" s="4"/>
      <c r="BV582" s="4"/>
      <c r="BW582" s="4"/>
      <c r="BX582" s="4"/>
      <c r="BY582" s="4"/>
      <c r="BZ582" s="4"/>
      <c r="CA582" s="4"/>
      <c r="CB582" s="4"/>
      <c r="CC582" s="10">
        <f t="shared" si="31"/>
        <v>193.07835</v>
      </c>
      <c r="CE582" s="23">
        <f t="shared" si="32"/>
        <v>3040.274283333333</v>
      </c>
    </row>
    <row r="583" spans="1:83" ht="12.75">
      <c r="A583" s="4" t="s">
        <v>1545</v>
      </c>
      <c r="B583" s="4" t="s">
        <v>1493</v>
      </c>
      <c r="C583" s="4" t="s">
        <v>1498</v>
      </c>
      <c r="D583" s="4" t="s">
        <v>1546</v>
      </c>
      <c r="G583" s="4" t="s">
        <v>80</v>
      </c>
      <c r="H583" s="5" t="s">
        <v>1547</v>
      </c>
      <c r="I583" s="6">
        <v>90372</v>
      </c>
      <c r="J583" s="4" t="s">
        <v>1654</v>
      </c>
      <c r="K583" s="14">
        <v>88604.28</v>
      </c>
      <c r="L583" s="6">
        <v>16995.6</v>
      </c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6">
        <v>94796.47</v>
      </c>
      <c r="BL583" s="4"/>
      <c r="BM583" s="4"/>
      <c r="BN583" s="24">
        <f t="shared" si="35"/>
        <v>10366.079733333334</v>
      </c>
      <c r="BO583" s="6">
        <v>3641.48</v>
      </c>
      <c r="BP583" s="7"/>
      <c r="BQ583" s="7"/>
      <c r="BR583" s="7"/>
      <c r="BS583" s="7"/>
      <c r="BT583" s="7"/>
      <c r="BU583" s="4"/>
      <c r="BV583" s="4"/>
      <c r="BW583" s="4"/>
      <c r="BX583" s="4"/>
      <c r="BY583" s="4"/>
      <c r="BZ583" s="4"/>
      <c r="CA583" s="4"/>
      <c r="CB583" s="4"/>
      <c r="CC583" s="10">
        <f t="shared" si="31"/>
        <v>6778.22742</v>
      </c>
      <c r="CE583" s="23">
        <f t="shared" si="32"/>
        <v>122744.18715333333</v>
      </c>
    </row>
    <row r="584" spans="1:83" ht="12.75">
      <c r="A584" s="4" t="s">
        <v>1548</v>
      </c>
      <c r="B584" s="4" t="s">
        <v>1493</v>
      </c>
      <c r="C584" s="4" t="s">
        <v>110</v>
      </c>
      <c r="D584" s="4" t="s">
        <v>1549</v>
      </c>
      <c r="G584" s="4" t="s">
        <v>69</v>
      </c>
      <c r="H584" s="5" t="s">
        <v>1550</v>
      </c>
      <c r="I584" s="6">
        <v>27846</v>
      </c>
      <c r="J584" s="4" t="s">
        <v>1654</v>
      </c>
      <c r="K584" s="14">
        <v>27607.5</v>
      </c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6">
        <v>619.65</v>
      </c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6">
        <v>29719.47</v>
      </c>
      <c r="BL584" s="4"/>
      <c r="BM584" s="4"/>
      <c r="BN584" s="24">
        <f t="shared" si="35"/>
        <v>3536.5847999999996</v>
      </c>
      <c r="BO584" s="7"/>
      <c r="BP584" s="7"/>
      <c r="BQ584" s="6">
        <v>1242.36</v>
      </c>
      <c r="BR584" s="7"/>
      <c r="BS584" s="7"/>
      <c r="BT584" s="7"/>
      <c r="BU584" s="4"/>
      <c r="BV584" s="4"/>
      <c r="BW584" s="4"/>
      <c r="BX584" s="4"/>
      <c r="BY584" s="4"/>
      <c r="BZ584" s="4"/>
      <c r="CA584" s="4"/>
      <c r="CB584" s="4"/>
      <c r="CC584" s="10">
        <f t="shared" si="31"/>
        <v>2111.97375</v>
      </c>
      <c r="CE584" s="23">
        <f t="shared" si="32"/>
        <v>33256.05855</v>
      </c>
    </row>
    <row r="585" spans="1:83" ht="12.75">
      <c r="A585" s="4" t="s">
        <v>1551</v>
      </c>
      <c r="B585" s="4" t="s">
        <v>1493</v>
      </c>
      <c r="C585" s="4" t="s">
        <v>1498</v>
      </c>
      <c r="D585" s="4" t="s">
        <v>1552</v>
      </c>
      <c r="G585" s="4" t="s">
        <v>80</v>
      </c>
      <c r="H585" s="5" t="s">
        <v>146</v>
      </c>
      <c r="I585" s="6">
        <v>50000</v>
      </c>
      <c r="J585" s="4" t="s">
        <v>1654</v>
      </c>
      <c r="K585" s="14">
        <v>16346.18</v>
      </c>
      <c r="L585" s="6">
        <v>634.32</v>
      </c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6">
        <v>17575.7</v>
      </c>
      <c r="BL585" s="4"/>
      <c r="BM585" s="4"/>
      <c r="BN585" s="24">
        <f t="shared" si="35"/>
        <v>2058.9085999999998</v>
      </c>
      <c r="BO585" s="7"/>
      <c r="BP585" s="7"/>
      <c r="BQ585" s="6">
        <v>723.27</v>
      </c>
      <c r="BR585" s="7"/>
      <c r="BS585" s="7"/>
      <c r="BT585" s="7"/>
      <c r="BU585" s="4"/>
      <c r="BV585" s="4"/>
      <c r="BW585" s="4"/>
      <c r="BX585" s="4"/>
      <c r="BY585" s="4"/>
      <c r="BZ585" s="4"/>
      <c r="CA585" s="4"/>
      <c r="CB585" s="4"/>
      <c r="CC585" s="10">
        <f t="shared" si="31"/>
        <v>1250.48277</v>
      </c>
      <c r="CE585" s="23">
        <f t="shared" si="32"/>
        <v>20289.891369999998</v>
      </c>
    </row>
    <row r="586" spans="1:83" ht="12.75">
      <c r="A586" s="4" t="s">
        <v>1553</v>
      </c>
      <c r="B586" s="4" t="s">
        <v>1493</v>
      </c>
      <c r="C586" s="4" t="s">
        <v>1554</v>
      </c>
      <c r="D586" s="4" t="s">
        <v>843</v>
      </c>
      <c r="G586" s="4" t="s">
        <v>80</v>
      </c>
      <c r="H586" s="5" t="s">
        <v>1555</v>
      </c>
      <c r="I586" s="6">
        <v>56100</v>
      </c>
      <c r="J586" s="4" t="s">
        <v>1654</v>
      </c>
      <c r="K586" s="14">
        <v>54576.8</v>
      </c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6">
        <v>-423.08</v>
      </c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6">
        <v>58751.76</v>
      </c>
      <c r="BL586" s="4"/>
      <c r="BM586" s="4"/>
      <c r="BN586" s="24">
        <f t="shared" si="35"/>
        <v>6991.128666666667</v>
      </c>
      <c r="BO586" s="7"/>
      <c r="BP586" s="7"/>
      <c r="BQ586" s="6">
        <v>2455.9</v>
      </c>
      <c r="BR586" s="7"/>
      <c r="BS586" s="7"/>
      <c r="BT586" s="7"/>
      <c r="BU586" s="4"/>
      <c r="BV586" s="4"/>
      <c r="BW586" s="4"/>
      <c r="BX586" s="4"/>
      <c r="BY586" s="4"/>
      <c r="BZ586" s="4"/>
      <c r="CA586" s="4"/>
      <c r="CB586" s="4"/>
      <c r="CC586" s="10">
        <f t="shared" si="31"/>
        <v>4175.1252</v>
      </c>
      <c r="CE586" s="23">
        <f t="shared" si="32"/>
        <v>65743.05386666667</v>
      </c>
    </row>
    <row r="587" spans="1:83" ht="12.75">
      <c r="A587" s="4" t="s">
        <v>1556</v>
      </c>
      <c r="B587" s="4" t="s">
        <v>1493</v>
      </c>
      <c r="C587" s="4" t="s">
        <v>1498</v>
      </c>
      <c r="D587" s="4" t="s">
        <v>259</v>
      </c>
      <c r="G587" s="4" t="s">
        <v>80</v>
      </c>
      <c r="H587" s="5" t="s">
        <v>1557</v>
      </c>
      <c r="I587" s="6">
        <v>48000</v>
      </c>
      <c r="J587" s="4" t="s">
        <v>1654</v>
      </c>
      <c r="K587" s="14">
        <v>3903.2</v>
      </c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6">
        <v>4201.79</v>
      </c>
      <c r="BL587" s="4" t="s">
        <v>1558</v>
      </c>
      <c r="BM587" s="4"/>
      <c r="BN587" s="24">
        <f t="shared" si="35"/>
        <v>499.9885333333333</v>
      </c>
      <c r="BO587" s="7"/>
      <c r="BP587" s="7"/>
      <c r="BQ587" s="6">
        <v>175.64</v>
      </c>
      <c r="BR587" s="7"/>
      <c r="BS587" s="7"/>
      <c r="BT587" s="7"/>
      <c r="BU587" s="4"/>
      <c r="BV587" s="4"/>
      <c r="BW587" s="4"/>
      <c r="BX587" s="4"/>
      <c r="BY587" s="4"/>
      <c r="BZ587" s="4"/>
      <c r="CA587" s="4"/>
      <c r="CB587" s="4"/>
      <c r="CC587" s="10">
        <f t="shared" si="31"/>
        <v>298.59479999999996</v>
      </c>
      <c r="CE587" s="23">
        <f t="shared" si="32"/>
        <v>4701.783333333333</v>
      </c>
    </row>
    <row r="588" spans="1:83" ht="12.75">
      <c r="A588" s="4" t="s">
        <v>1559</v>
      </c>
      <c r="B588" s="4" t="s">
        <v>1493</v>
      </c>
      <c r="C588" s="4" t="s">
        <v>110</v>
      </c>
      <c r="D588" s="4" t="s">
        <v>1560</v>
      </c>
      <c r="G588" s="4" t="s">
        <v>69</v>
      </c>
      <c r="H588" s="5" t="s">
        <v>1550</v>
      </c>
      <c r="I588" s="6">
        <v>27846</v>
      </c>
      <c r="J588" s="4" t="s">
        <v>1654</v>
      </c>
      <c r="K588" s="14">
        <v>27934.2</v>
      </c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6">
        <v>950.4</v>
      </c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6">
        <v>30071.16</v>
      </c>
      <c r="BL588" s="4"/>
      <c r="BM588" s="4"/>
      <c r="BN588" s="24">
        <f t="shared" si="35"/>
        <v>3578.3738666666663</v>
      </c>
      <c r="BO588" s="7"/>
      <c r="BP588" s="7"/>
      <c r="BQ588" s="6">
        <v>1257.04</v>
      </c>
      <c r="BR588" s="7"/>
      <c r="BS588" s="7"/>
      <c r="BT588" s="7"/>
      <c r="BU588" s="4"/>
      <c r="BV588" s="4"/>
      <c r="BW588" s="4"/>
      <c r="BX588" s="4"/>
      <c r="BY588" s="4"/>
      <c r="BZ588" s="4"/>
      <c r="CA588" s="4"/>
      <c r="CB588" s="4"/>
      <c r="CC588" s="10">
        <f t="shared" si="31"/>
        <v>2136.9663</v>
      </c>
      <c r="CE588" s="23">
        <f t="shared" si="32"/>
        <v>33649.540166666666</v>
      </c>
    </row>
    <row r="589" spans="1:83" ht="12.75">
      <c r="A589" s="4" t="s">
        <v>1561</v>
      </c>
      <c r="B589" s="4" t="s">
        <v>1493</v>
      </c>
      <c r="C589" s="4" t="s">
        <v>1498</v>
      </c>
      <c r="D589" s="4" t="s">
        <v>1562</v>
      </c>
      <c r="G589" s="4" t="s">
        <v>80</v>
      </c>
      <c r="H589" s="5" t="s">
        <v>1563</v>
      </c>
      <c r="I589" s="6">
        <v>102300</v>
      </c>
      <c r="J589" s="4" t="s">
        <v>1654</v>
      </c>
      <c r="K589" s="14">
        <v>99628.75</v>
      </c>
      <c r="L589" s="6">
        <v>16995.6</v>
      </c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6">
        <v>106817.03</v>
      </c>
      <c r="BL589" s="4"/>
      <c r="BM589" s="4"/>
      <c r="BN589" s="24">
        <f t="shared" si="35"/>
        <v>12036.646066666666</v>
      </c>
      <c r="BO589" s="6">
        <v>4228.33</v>
      </c>
      <c r="BP589" s="7"/>
      <c r="BQ589" s="7"/>
      <c r="BR589" s="7"/>
      <c r="BS589" s="7"/>
      <c r="BT589" s="7"/>
      <c r="BU589" s="4"/>
      <c r="BV589" s="4"/>
      <c r="BW589" s="4"/>
      <c r="BX589" s="4"/>
      <c r="BY589" s="4"/>
      <c r="BZ589" s="4"/>
      <c r="CA589" s="4"/>
      <c r="CB589" s="4"/>
      <c r="CC589" s="10">
        <f t="shared" si="31"/>
        <v>7621.599375</v>
      </c>
      <c r="CE589" s="23">
        <f t="shared" si="32"/>
        <v>136282.59544166666</v>
      </c>
    </row>
    <row r="590" spans="1:83" ht="12.75">
      <c r="A590" s="4" t="s">
        <v>1564</v>
      </c>
      <c r="B590" s="4" t="s">
        <v>1493</v>
      </c>
      <c r="C590" s="4" t="s">
        <v>103</v>
      </c>
      <c r="D590" s="4" t="s">
        <v>1565</v>
      </c>
      <c r="G590" s="4" t="s">
        <v>69</v>
      </c>
      <c r="H590" s="5" t="s">
        <v>1566</v>
      </c>
      <c r="I590" s="7"/>
      <c r="J590" s="4" t="s">
        <v>1654</v>
      </c>
      <c r="K590" s="14">
        <v>28721.03</v>
      </c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6">
        <v>846.39</v>
      </c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6">
        <v>30918.17</v>
      </c>
      <c r="BL590" s="4"/>
      <c r="BM590" s="4"/>
      <c r="BN590" s="24">
        <f t="shared" si="35"/>
        <v>3679.1743333333334</v>
      </c>
      <c r="BO590" s="7"/>
      <c r="BP590" s="7"/>
      <c r="BQ590" s="6">
        <v>1292.45</v>
      </c>
      <c r="BR590" s="7"/>
      <c r="BS590" s="7"/>
      <c r="BT590" s="7"/>
      <c r="BU590" s="4"/>
      <c r="BV590" s="4"/>
      <c r="BW590" s="4"/>
      <c r="BX590" s="4"/>
      <c r="BY590" s="4"/>
      <c r="BZ590" s="4"/>
      <c r="CA590" s="4"/>
      <c r="CB590" s="4"/>
      <c r="CC590" s="10">
        <f t="shared" si="31"/>
        <v>2197.158795</v>
      </c>
      <c r="CE590" s="23">
        <f t="shared" si="32"/>
        <v>34597.36312833333</v>
      </c>
    </row>
    <row r="591" spans="1:83" ht="12.75">
      <c r="A591" s="4" t="s">
        <v>1567</v>
      </c>
      <c r="B591" s="4" t="s">
        <v>1493</v>
      </c>
      <c r="C591" s="4" t="s">
        <v>1498</v>
      </c>
      <c r="D591" s="4" t="s">
        <v>1168</v>
      </c>
      <c r="G591" s="4" t="s">
        <v>80</v>
      </c>
      <c r="H591" s="5" t="s">
        <v>1568</v>
      </c>
      <c r="I591" s="6">
        <v>80000</v>
      </c>
      <c r="J591" s="4" t="s">
        <v>1654</v>
      </c>
      <c r="K591" s="14">
        <v>16922.92</v>
      </c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6">
        <v>-1538.6</v>
      </c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6">
        <v>18211.66</v>
      </c>
      <c r="BL591" s="4"/>
      <c r="BM591" s="4"/>
      <c r="BN591" s="24">
        <f t="shared" si="35"/>
        <v>2157.9441333333334</v>
      </c>
      <c r="BO591" s="6">
        <v>688.84</v>
      </c>
      <c r="BP591" s="7"/>
      <c r="BQ591" s="6">
        <v>69.22</v>
      </c>
      <c r="BR591" s="7"/>
      <c r="BS591" s="7"/>
      <c r="BT591" s="7"/>
      <c r="BU591" s="4"/>
      <c r="BV591" s="4"/>
      <c r="BW591" s="4"/>
      <c r="BX591" s="4"/>
      <c r="BY591" s="4"/>
      <c r="BZ591" s="4"/>
      <c r="CA591" s="4"/>
      <c r="CB591" s="4"/>
      <c r="CC591" s="10">
        <f t="shared" si="31"/>
        <v>1294.6033799999998</v>
      </c>
      <c r="CE591" s="23">
        <f t="shared" si="32"/>
        <v>20375.467513333333</v>
      </c>
    </row>
    <row r="592" spans="1:83" ht="12.75">
      <c r="A592" s="4" t="s">
        <v>1569</v>
      </c>
      <c r="B592" s="4" t="s">
        <v>1493</v>
      </c>
      <c r="C592" s="4" t="s">
        <v>1363</v>
      </c>
      <c r="D592" s="4" t="s">
        <v>1570</v>
      </c>
      <c r="G592" s="4" t="s">
        <v>69</v>
      </c>
      <c r="H592" s="5" t="s">
        <v>1571</v>
      </c>
      <c r="I592" s="7"/>
      <c r="J592" s="4" t="s">
        <v>1654</v>
      </c>
      <c r="K592" s="14">
        <v>44186.41</v>
      </c>
      <c r="L592" s="6">
        <v>5636.16</v>
      </c>
      <c r="M592" s="6">
        <v>66.49</v>
      </c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6">
        <v>1516.23</v>
      </c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6">
        <v>47366.3</v>
      </c>
      <c r="BL592" s="4"/>
      <c r="BM592" s="4"/>
      <c r="BN592" s="24">
        <f t="shared" si="35"/>
        <v>5324.7753999999995</v>
      </c>
      <c r="BO592" s="6">
        <v>1870.53</v>
      </c>
      <c r="BP592" s="7"/>
      <c r="BQ592" s="7"/>
      <c r="BR592" s="7"/>
      <c r="BS592" s="7"/>
      <c r="BT592" s="7"/>
      <c r="BU592" s="4"/>
      <c r="BV592" s="4"/>
      <c r="BW592" s="4"/>
      <c r="BX592" s="4"/>
      <c r="BY592" s="4"/>
      <c r="BZ592" s="4"/>
      <c r="CA592" s="4"/>
      <c r="CB592" s="4"/>
      <c r="CC592" s="10">
        <f t="shared" si="31"/>
        <v>3380.260365</v>
      </c>
      <c r="CE592" s="23">
        <f t="shared" si="32"/>
        <v>58527.60576500001</v>
      </c>
    </row>
    <row r="593" spans="1:83" ht="12.75">
      <c r="A593" s="4" t="s">
        <v>1572</v>
      </c>
      <c r="B593" s="4" t="s">
        <v>1493</v>
      </c>
      <c r="C593" s="4" t="s">
        <v>1498</v>
      </c>
      <c r="D593" s="4" t="s">
        <v>1573</v>
      </c>
      <c r="G593" s="4" t="s">
        <v>80</v>
      </c>
      <c r="H593" s="5" t="s">
        <v>1519</v>
      </c>
      <c r="I593" s="6">
        <v>69360</v>
      </c>
      <c r="J593" s="4" t="s">
        <v>1654</v>
      </c>
      <c r="K593" s="14">
        <v>65646.2</v>
      </c>
      <c r="L593" s="6">
        <v>6704.46</v>
      </c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6">
        <v>-2353.68</v>
      </c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6">
        <v>70497.21</v>
      </c>
      <c r="BL593" s="4"/>
      <c r="BM593" s="4"/>
      <c r="BN593" s="24">
        <f t="shared" si="35"/>
        <v>8122.991799999999</v>
      </c>
      <c r="BO593" s="6">
        <v>2759.35</v>
      </c>
      <c r="BP593" s="7"/>
      <c r="BQ593" s="6">
        <v>94.16</v>
      </c>
      <c r="BR593" s="7"/>
      <c r="BS593" s="7"/>
      <c r="BT593" s="7"/>
      <c r="BU593" s="4"/>
      <c r="BV593" s="4"/>
      <c r="BW593" s="4"/>
      <c r="BX593" s="4"/>
      <c r="BY593" s="4"/>
      <c r="BZ593" s="4"/>
      <c r="CA593" s="4"/>
      <c r="CB593" s="4"/>
      <c r="CC593" s="10">
        <f t="shared" si="31"/>
        <v>5021.9343</v>
      </c>
      <c r="CE593" s="23">
        <f t="shared" si="32"/>
        <v>85495.5861</v>
      </c>
    </row>
    <row r="594" spans="1:83" ht="12.75">
      <c r="A594" s="4" t="s">
        <v>1574</v>
      </c>
      <c r="B594" s="4" t="s">
        <v>1493</v>
      </c>
      <c r="C594" s="4" t="s">
        <v>103</v>
      </c>
      <c r="D594" s="4" t="s">
        <v>1575</v>
      </c>
      <c r="G594" s="4" t="s">
        <v>69</v>
      </c>
      <c r="H594" s="5" t="s">
        <v>1315</v>
      </c>
      <c r="I594" s="6">
        <v>0</v>
      </c>
      <c r="J594" s="4" t="s">
        <v>1655</v>
      </c>
      <c r="K594" s="14">
        <v>7622.94</v>
      </c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6">
        <v>8206.07</v>
      </c>
      <c r="BL594" s="4"/>
      <c r="BM594" s="4"/>
      <c r="BN594" s="24">
        <f t="shared" si="35"/>
        <v>976.4920666666666</v>
      </c>
      <c r="BO594" s="7"/>
      <c r="BP594" s="7"/>
      <c r="BQ594" s="6">
        <v>343.03</v>
      </c>
      <c r="BR594" s="7"/>
      <c r="BS594" s="7"/>
      <c r="BT594" s="7"/>
      <c r="BU594" s="4"/>
      <c r="BV594" s="4"/>
      <c r="BW594" s="4"/>
      <c r="BX594" s="4"/>
      <c r="BY594" s="4"/>
      <c r="BZ594" s="4"/>
      <c r="CA594" s="4"/>
      <c r="CB594" s="4"/>
      <c r="CC594" s="10">
        <f t="shared" si="31"/>
        <v>583.15491</v>
      </c>
      <c r="CE594" s="23">
        <f t="shared" si="32"/>
        <v>9182.586976666666</v>
      </c>
    </row>
    <row r="595" spans="1:83" ht="12.75">
      <c r="A595" s="4" t="s">
        <v>1576</v>
      </c>
      <c r="B595" s="4" t="s">
        <v>1493</v>
      </c>
      <c r="C595" s="4" t="s">
        <v>103</v>
      </c>
      <c r="D595" s="4" t="s">
        <v>1577</v>
      </c>
      <c r="G595" s="4" t="s">
        <v>69</v>
      </c>
      <c r="H595" s="5" t="s">
        <v>862</v>
      </c>
      <c r="I595" s="6">
        <v>0</v>
      </c>
      <c r="J595" s="4" t="s">
        <v>1655</v>
      </c>
      <c r="K595" s="14">
        <v>6207.5</v>
      </c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6">
        <v>6682.43</v>
      </c>
      <c r="BL595" s="4"/>
      <c r="BM595" s="4"/>
      <c r="BN595" s="24"/>
      <c r="BO595" s="7"/>
      <c r="BP595" s="7"/>
      <c r="BQ595" s="7"/>
      <c r="BR595" s="7"/>
      <c r="BS595" s="7"/>
      <c r="BT595" s="7"/>
      <c r="BU595" s="4"/>
      <c r="BV595" s="4"/>
      <c r="BW595" s="4"/>
      <c r="BX595" s="4"/>
      <c r="BY595" s="4"/>
      <c r="BZ595" s="4"/>
      <c r="CA595" s="4"/>
      <c r="CB595" s="4"/>
      <c r="CC595" s="10">
        <f t="shared" si="31"/>
        <v>474.87375</v>
      </c>
      <c r="CE595" s="23">
        <f t="shared" si="32"/>
        <v>6682.37375</v>
      </c>
    </row>
    <row r="596" spans="1:83" ht="12.75">
      <c r="A596" s="4" t="s">
        <v>1578</v>
      </c>
      <c r="B596" s="4" t="s">
        <v>1493</v>
      </c>
      <c r="C596" s="4" t="s">
        <v>1498</v>
      </c>
      <c r="D596" s="4" t="s">
        <v>144</v>
      </c>
      <c r="G596" s="4" t="s">
        <v>80</v>
      </c>
      <c r="H596" s="5" t="s">
        <v>1528</v>
      </c>
      <c r="I596" s="6">
        <v>109140</v>
      </c>
      <c r="J596" s="4" t="s">
        <v>1654</v>
      </c>
      <c r="K596" s="14">
        <v>106999.88</v>
      </c>
      <c r="L596" s="6">
        <v>15579.3</v>
      </c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6">
        <v>114690.42</v>
      </c>
      <c r="BL596" s="4"/>
      <c r="BM596" s="4"/>
      <c r="BN596" s="24">
        <f>(BO596+BQ596)/0.045*0.1281</f>
        <v>12877.978399999998</v>
      </c>
      <c r="BO596" s="6">
        <v>4338.69</v>
      </c>
      <c r="BP596" s="7"/>
      <c r="BQ596" s="6">
        <v>185.19</v>
      </c>
      <c r="BR596" s="7"/>
      <c r="BS596" s="7"/>
      <c r="BT596" s="7"/>
      <c r="BU596" s="4"/>
      <c r="BV596" s="4"/>
      <c r="BW596" s="4"/>
      <c r="BX596" s="4"/>
      <c r="BY596" s="4"/>
      <c r="BZ596" s="4"/>
      <c r="CA596" s="4"/>
      <c r="CB596" s="4"/>
      <c r="CC596" s="10">
        <f t="shared" si="31"/>
        <v>8185.49082</v>
      </c>
      <c r="CE596" s="23">
        <f t="shared" si="32"/>
        <v>143642.64922000002</v>
      </c>
    </row>
    <row r="597" spans="1:83" ht="12.75">
      <c r="A597" s="4" t="s">
        <v>1579</v>
      </c>
      <c r="B597" s="4" t="s">
        <v>1493</v>
      </c>
      <c r="C597" s="4" t="s">
        <v>103</v>
      </c>
      <c r="D597" s="4" t="s">
        <v>998</v>
      </c>
      <c r="G597" s="4" t="s">
        <v>69</v>
      </c>
      <c r="H597" s="5" t="s">
        <v>695</v>
      </c>
      <c r="I597" s="6">
        <v>27300</v>
      </c>
      <c r="J597" s="4" t="s">
        <v>1654</v>
      </c>
      <c r="K597" s="14">
        <v>11101.95</v>
      </c>
      <c r="L597" s="6">
        <v>1135.76</v>
      </c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6">
        <v>616.8</v>
      </c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6">
        <v>11911.43</v>
      </c>
      <c r="BL597" s="4"/>
      <c r="BM597" s="4"/>
      <c r="BN597" s="24">
        <f aca="true" t="shared" si="36" ref="BN597:BN615">(BO597+BQ597)/0.045*0.1281</f>
        <v>1355.4403333333332</v>
      </c>
      <c r="BO597" s="7"/>
      <c r="BP597" s="7"/>
      <c r="BQ597" s="6">
        <v>476.15</v>
      </c>
      <c r="BR597" s="7"/>
      <c r="BS597" s="7"/>
      <c r="BT597" s="7"/>
      <c r="BU597" s="4"/>
      <c r="BV597" s="4"/>
      <c r="BW597" s="4"/>
      <c r="BX597" s="4"/>
      <c r="BY597" s="4"/>
      <c r="BZ597" s="4"/>
      <c r="CA597" s="4"/>
      <c r="CB597" s="4"/>
      <c r="CC597" s="10">
        <f t="shared" si="31"/>
        <v>849.299175</v>
      </c>
      <c r="CE597" s="23">
        <f t="shared" si="32"/>
        <v>14442.449508333335</v>
      </c>
    </row>
    <row r="598" spans="1:83" ht="12.75">
      <c r="A598" s="4" t="s">
        <v>1580</v>
      </c>
      <c r="B598" s="4" t="s">
        <v>1493</v>
      </c>
      <c r="C598" s="4" t="s">
        <v>1498</v>
      </c>
      <c r="D598" s="4" t="s">
        <v>946</v>
      </c>
      <c r="G598" s="4" t="s">
        <v>80</v>
      </c>
      <c r="H598" s="5" t="s">
        <v>1581</v>
      </c>
      <c r="I598" s="6">
        <v>54631</v>
      </c>
      <c r="J598" s="4" t="s">
        <v>1654</v>
      </c>
      <c r="K598" s="14">
        <v>50600.07</v>
      </c>
      <c r="L598" s="6">
        <v>5479.2</v>
      </c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6">
        <v>-1399.93</v>
      </c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6">
        <v>54302.73</v>
      </c>
      <c r="BL598" s="4"/>
      <c r="BM598" s="4"/>
      <c r="BN598" s="24">
        <f t="shared" si="36"/>
        <v>6200.3816</v>
      </c>
      <c r="BO598" s="7"/>
      <c r="BP598" s="7"/>
      <c r="BQ598" s="6">
        <v>2178.12</v>
      </c>
      <c r="BR598" s="7"/>
      <c r="BS598" s="7"/>
      <c r="BT598" s="7"/>
      <c r="BU598" s="4"/>
      <c r="BV598" s="4"/>
      <c r="BW598" s="4"/>
      <c r="BX598" s="4"/>
      <c r="BY598" s="4"/>
      <c r="BZ598" s="4"/>
      <c r="CA598" s="4"/>
      <c r="CB598" s="4"/>
      <c r="CC598" s="10">
        <f t="shared" si="31"/>
        <v>3870.905355</v>
      </c>
      <c r="CE598" s="23">
        <f t="shared" si="32"/>
        <v>66150.556955</v>
      </c>
    </row>
    <row r="599" spans="1:83" ht="12.75">
      <c r="A599" s="4" t="s">
        <v>1582</v>
      </c>
      <c r="B599" s="4" t="s">
        <v>1493</v>
      </c>
      <c r="C599" s="4" t="s">
        <v>1516</v>
      </c>
      <c r="D599" s="4" t="s">
        <v>1583</v>
      </c>
      <c r="G599" s="4" t="s">
        <v>80</v>
      </c>
      <c r="H599" s="5" t="s">
        <v>1584</v>
      </c>
      <c r="I599" s="6">
        <v>48049</v>
      </c>
      <c r="J599" s="4" t="s">
        <v>1654</v>
      </c>
      <c r="K599" s="14">
        <v>12949.4</v>
      </c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6">
        <v>13940.05</v>
      </c>
      <c r="BL599" s="4"/>
      <c r="BM599" s="4"/>
      <c r="BN599" s="24">
        <f t="shared" si="36"/>
        <v>1658.8096</v>
      </c>
      <c r="BO599" s="6">
        <v>582.72</v>
      </c>
      <c r="BP599" s="7"/>
      <c r="BQ599" s="7"/>
      <c r="BR599" s="7"/>
      <c r="BS599" s="7"/>
      <c r="BT599" s="7"/>
      <c r="BU599" s="4"/>
      <c r="BV599" s="4"/>
      <c r="BW599" s="4"/>
      <c r="BX599" s="4"/>
      <c r="BY599" s="4"/>
      <c r="BZ599" s="4"/>
      <c r="CA599" s="4"/>
      <c r="CB599" s="4"/>
      <c r="CC599" s="10">
        <f t="shared" si="31"/>
        <v>990.6291</v>
      </c>
      <c r="CE599" s="23">
        <f t="shared" si="32"/>
        <v>15598.8387</v>
      </c>
    </row>
    <row r="600" spans="1:83" ht="12.75">
      <c r="A600" s="4" t="s">
        <v>1586</v>
      </c>
      <c r="B600" s="4" t="s">
        <v>1493</v>
      </c>
      <c r="C600" s="4" t="s">
        <v>1363</v>
      </c>
      <c r="D600" s="4" t="s">
        <v>1587</v>
      </c>
      <c r="G600" s="4" t="s">
        <v>69</v>
      </c>
      <c r="H600" s="5" t="s">
        <v>1585</v>
      </c>
      <c r="I600" s="6">
        <v>42265.6</v>
      </c>
      <c r="J600" s="4" t="s">
        <v>1654</v>
      </c>
      <c r="K600" s="14">
        <v>10142.32</v>
      </c>
      <c r="L600" s="6">
        <v>1174.2</v>
      </c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6">
        <v>59.33</v>
      </c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6">
        <v>10889.51</v>
      </c>
      <c r="BL600" s="4"/>
      <c r="BM600" s="4"/>
      <c r="BN600" s="24">
        <f t="shared" si="36"/>
        <v>1251.1954</v>
      </c>
      <c r="BO600" s="6">
        <v>439.53</v>
      </c>
      <c r="BP600" s="7"/>
      <c r="BQ600" s="7"/>
      <c r="BR600" s="7"/>
      <c r="BS600" s="7"/>
      <c r="BT600" s="7"/>
      <c r="BU600" s="4"/>
      <c r="BV600" s="4"/>
      <c r="BW600" s="4"/>
      <c r="BX600" s="4"/>
      <c r="BY600" s="4"/>
      <c r="BZ600" s="4"/>
      <c r="CA600" s="4"/>
      <c r="CB600" s="4"/>
      <c r="CC600" s="10">
        <f t="shared" si="31"/>
        <v>775.88748</v>
      </c>
      <c r="CE600" s="23">
        <f t="shared" si="32"/>
        <v>13343.60288</v>
      </c>
    </row>
    <row r="601" spans="1:83" ht="12.75">
      <c r="A601" s="4" t="s">
        <v>1588</v>
      </c>
      <c r="B601" s="4" t="s">
        <v>1493</v>
      </c>
      <c r="C601" s="4" t="s">
        <v>1498</v>
      </c>
      <c r="D601" s="4" t="s">
        <v>1589</v>
      </c>
      <c r="G601" s="4" t="s">
        <v>80</v>
      </c>
      <c r="H601" s="5" t="s">
        <v>1590</v>
      </c>
      <c r="I601" s="6">
        <v>62475.92</v>
      </c>
      <c r="J601" s="4" t="s">
        <v>1654</v>
      </c>
      <c r="K601" s="14">
        <v>4565.71</v>
      </c>
      <c r="L601" s="6">
        <v>403.3</v>
      </c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6">
        <v>4914.98</v>
      </c>
      <c r="BL601" s="4"/>
      <c r="BM601" s="4"/>
      <c r="BN601" s="24">
        <f t="shared" si="36"/>
        <v>584.8761333333333</v>
      </c>
      <c r="BO601" s="6">
        <v>205.46</v>
      </c>
      <c r="BP601" s="7"/>
      <c r="BQ601" s="7"/>
      <c r="BR601" s="7"/>
      <c r="BS601" s="7"/>
      <c r="BT601" s="7"/>
      <c r="BU601" s="4"/>
      <c r="BV601" s="4"/>
      <c r="BW601" s="4"/>
      <c r="BX601" s="4"/>
      <c r="BY601" s="4"/>
      <c r="BZ601" s="4"/>
      <c r="CA601" s="4"/>
      <c r="CB601" s="4"/>
      <c r="CC601" s="10">
        <f t="shared" si="31"/>
        <v>349.276815</v>
      </c>
      <c r="CE601" s="23">
        <f t="shared" si="32"/>
        <v>5903.162948333334</v>
      </c>
    </row>
    <row r="602" spans="1:80" ht="12.75">
      <c r="A602" s="4"/>
      <c r="B602" s="4"/>
      <c r="C602" s="4"/>
      <c r="D602" s="4"/>
      <c r="G602" s="4"/>
      <c r="H602" s="5"/>
      <c r="I602" s="6"/>
      <c r="J602" s="4"/>
      <c r="K602" s="14"/>
      <c r="L602" s="6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6"/>
      <c r="BL602" s="4"/>
      <c r="BM602" s="4"/>
      <c r="BN602" s="24"/>
      <c r="BO602" s="6"/>
      <c r="BP602" s="7"/>
      <c r="BQ602" s="7"/>
      <c r="BR602" s="7"/>
      <c r="BS602" s="7"/>
      <c r="BT602" s="7"/>
      <c r="BU602" s="4"/>
      <c r="BV602" s="4"/>
      <c r="BW602" s="4"/>
      <c r="BX602" s="4"/>
      <c r="BY602" s="4"/>
      <c r="BZ602" s="4"/>
      <c r="CA602" s="4"/>
      <c r="CB602" s="4"/>
    </row>
    <row r="603" spans="1:83" ht="12.75">
      <c r="A603" s="4" t="s">
        <v>1591</v>
      </c>
      <c r="B603" s="4" t="s">
        <v>1593</v>
      </c>
      <c r="C603" s="4" t="s">
        <v>680</v>
      </c>
      <c r="D603" s="4" t="s">
        <v>1592</v>
      </c>
      <c r="G603" s="4" t="s">
        <v>69</v>
      </c>
      <c r="H603" s="5" t="s">
        <v>1594</v>
      </c>
      <c r="I603" s="7"/>
      <c r="J603" s="4" t="s">
        <v>1654</v>
      </c>
      <c r="K603" s="14">
        <v>38147.2</v>
      </c>
      <c r="L603" s="6">
        <v>8320.08</v>
      </c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6">
        <v>40798.49</v>
      </c>
      <c r="BL603" s="4"/>
      <c r="BM603" s="4"/>
      <c r="BN603" s="24">
        <f t="shared" si="36"/>
        <v>4439.803666666667</v>
      </c>
      <c r="BO603" s="7"/>
      <c r="BP603" s="7"/>
      <c r="BQ603" s="6">
        <v>1559.65</v>
      </c>
      <c r="BR603" s="7"/>
      <c r="BS603" s="7"/>
      <c r="BT603" s="7"/>
      <c r="BU603" s="4"/>
      <c r="BV603" s="4"/>
      <c r="BW603" s="4"/>
      <c r="BX603" s="4"/>
      <c r="BY603" s="4"/>
      <c r="BZ603" s="4"/>
      <c r="CA603" s="4" t="s">
        <v>151</v>
      </c>
      <c r="CB603" s="4"/>
      <c r="CC603" s="10">
        <f t="shared" si="31"/>
        <v>2918.2607999999996</v>
      </c>
      <c r="CE603" s="23">
        <f t="shared" si="32"/>
        <v>53825.34446666666</v>
      </c>
    </row>
    <row r="604" spans="1:83" ht="12.75">
      <c r="A604" s="4" t="s">
        <v>1595</v>
      </c>
      <c r="B604" s="4" t="s">
        <v>1593</v>
      </c>
      <c r="C604" s="4" t="s">
        <v>1596</v>
      </c>
      <c r="D604" s="4" t="s">
        <v>144</v>
      </c>
      <c r="G604" s="4" t="s">
        <v>80</v>
      </c>
      <c r="H604" s="5" t="s">
        <v>146</v>
      </c>
      <c r="I604" s="6">
        <v>70190.12</v>
      </c>
      <c r="J604" s="4" t="s">
        <v>1654</v>
      </c>
      <c r="K604" s="14">
        <v>73981.79</v>
      </c>
      <c r="L604" s="6">
        <v>7729.08</v>
      </c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6">
        <v>79372.56</v>
      </c>
      <c r="BL604" s="4"/>
      <c r="BM604" s="4"/>
      <c r="BN604" s="24"/>
      <c r="BO604" s="7"/>
      <c r="BP604" s="7"/>
      <c r="BQ604" s="7"/>
      <c r="BR604" s="7"/>
      <c r="BS604" s="7"/>
      <c r="BT604" s="7"/>
      <c r="BU604" s="4"/>
      <c r="BV604" s="4"/>
      <c r="BW604" s="4"/>
      <c r="BX604" s="4"/>
      <c r="BY604" s="4"/>
      <c r="BZ604" s="4"/>
      <c r="CA604" s="4"/>
      <c r="CB604" s="4"/>
      <c r="CC604" s="10">
        <f t="shared" si="31"/>
        <v>5659.606935</v>
      </c>
      <c r="CE604" s="23">
        <f t="shared" si="32"/>
        <v>87370.476935</v>
      </c>
    </row>
    <row r="605" spans="1:83" ht="12.75">
      <c r="A605" s="4" t="s">
        <v>1597</v>
      </c>
      <c r="B605" s="4" t="s">
        <v>1593</v>
      </c>
      <c r="C605" s="4" t="s">
        <v>1598</v>
      </c>
      <c r="D605" s="4" t="s">
        <v>736</v>
      </c>
      <c r="G605" s="4" t="s">
        <v>80</v>
      </c>
      <c r="H605" s="5" t="s">
        <v>1599</v>
      </c>
      <c r="I605" s="6">
        <v>32500</v>
      </c>
      <c r="J605" s="4" t="s">
        <v>1654</v>
      </c>
      <c r="K605" s="14">
        <v>20017.86</v>
      </c>
      <c r="L605" s="6">
        <v>1585.8</v>
      </c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6">
        <v>17.86</v>
      </c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6">
        <v>21496.9</v>
      </c>
      <c r="BL605" s="4"/>
      <c r="BM605" s="4"/>
      <c r="BN605" s="24">
        <f t="shared" si="36"/>
        <v>2476.6000000000004</v>
      </c>
      <c r="BO605" s="7"/>
      <c r="BP605" s="7"/>
      <c r="BQ605" s="6">
        <v>870</v>
      </c>
      <c r="BR605" s="7"/>
      <c r="BS605" s="7"/>
      <c r="BT605" s="7"/>
      <c r="BU605" s="4"/>
      <c r="BV605" s="4"/>
      <c r="BW605" s="4"/>
      <c r="BX605" s="4"/>
      <c r="BY605" s="4"/>
      <c r="BZ605" s="4"/>
      <c r="CA605" s="4"/>
      <c r="CB605" s="4"/>
      <c r="CC605" s="10">
        <f t="shared" si="31"/>
        <v>1531.36629</v>
      </c>
      <c r="CE605" s="23">
        <f t="shared" si="32"/>
        <v>25611.62629</v>
      </c>
    </row>
    <row r="606" spans="1:83" ht="12.75">
      <c r="A606" s="4" t="s">
        <v>1600</v>
      </c>
      <c r="B606" s="4" t="s">
        <v>1593</v>
      </c>
      <c r="C606" s="4" t="s">
        <v>1602</v>
      </c>
      <c r="D606" s="4" t="s">
        <v>1601</v>
      </c>
      <c r="G606" s="4" t="s">
        <v>69</v>
      </c>
      <c r="H606" s="5" t="s">
        <v>133</v>
      </c>
      <c r="I606" s="6">
        <v>52000</v>
      </c>
      <c r="J606" s="4" t="s">
        <v>1655</v>
      </c>
      <c r="K606" s="14">
        <v>20856.25</v>
      </c>
      <c r="L606" s="7"/>
      <c r="M606" s="6">
        <v>37.5</v>
      </c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6">
        <v>22451.77</v>
      </c>
      <c r="BL606" s="4"/>
      <c r="BM606" s="4"/>
      <c r="BN606" s="24">
        <f t="shared" si="36"/>
        <v>2671.739</v>
      </c>
      <c r="BO606" s="6">
        <v>938.55</v>
      </c>
      <c r="BP606" s="7"/>
      <c r="BQ606" s="7"/>
      <c r="BR606" s="7"/>
      <c r="BS606" s="7"/>
      <c r="BT606" s="7"/>
      <c r="BU606" s="4"/>
      <c r="BV606" s="4"/>
      <c r="BW606" s="4"/>
      <c r="BX606" s="4"/>
      <c r="BY606" s="4"/>
      <c r="BZ606" s="4"/>
      <c r="CA606" s="4"/>
      <c r="CB606" s="4"/>
      <c r="CC606" s="10">
        <f t="shared" si="31"/>
        <v>1595.503125</v>
      </c>
      <c r="CE606" s="23">
        <f t="shared" si="32"/>
        <v>25123.492125</v>
      </c>
    </row>
    <row r="607" spans="1:83" ht="12.75">
      <c r="A607" s="4" t="s">
        <v>1603</v>
      </c>
      <c r="B607" s="4" t="s">
        <v>1593</v>
      </c>
      <c r="C607" s="4" t="s">
        <v>1363</v>
      </c>
      <c r="D607" s="4" t="s">
        <v>1604</v>
      </c>
      <c r="G607" s="4" t="s">
        <v>69</v>
      </c>
      <c r="H607" s="5" t="s">
        <v>862</v>
      </c>
      <c r="I607" s="6">
        <v>0</v>
      </c>
      <c r="J607" s="4" t="s">
        <v>1655</v>
      </c>
      <c r="K607" s="14">
        <v>7032.5</v>
      </c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6">
        <v>7570.52</v>
      </c>
      <c r="BL607" s="4" t="s">
        <v>883</v>
      </c>
      <c r="BM607" s="4"/>
      <c r="BN607" s="24"/>
      <c r="BO607" s="7"/>
      <c r="BP607" s="7"/>
      <c r="BQ607" s="7"/>
      <c r="BR607" s="7"/>
      <c r="BS607" s="7"/>
      <c r="BT607" s="7"/>
      <c r="BU607" s="4"/>
      <c r="BV607" s="4"/>
      <c r="BW607" s="4"/>
      <c r="BX607" s="4"/>
      <c r="BY607" s="4"/>
      <c r="BZ607" s="4"/>
      <c r="CA607" s="4"/>
      <c r="CB607" s="4"/>
      <c r="CC607" s="10">
        <f t="shared" si="31"/>
        <v>537.98625</v>
      </c>
      <c r="CE607" s="23">
        <f t="shared" si="32"/>
        <v>7570.48625</v>
      </c>
    </row>
    <row r="608" spans="1:83" ht="12.75">
      <c r="A608" s="4" t="s">
        <v>1605</v>
      </c>
      <c r="B608" s="4" t="s">
        <v>1593</v>
      </c>
      <c r="C608" s="4" t="s">
        <v>1606</v>
      </c>
      <c r="D608" s="4" t="s">
        <v>998</v>
      </c>
      <c r="G608" s="4" t="s">
        <v>69</v>
      </c>
      <c r="H608" s="5" t="s">
        <v>862</v>
      </c>
      <c r="I608" s="6">
        <v>0</v>
      </c>
      <c r="J608" s="4" t="s">
        <v>1655</v>
      </c>
      <c r="K608" s="14">
        <v>5020</v>
      </c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6">
        <v>5404.05</v>
      </c>
      <c r="BL608" s="4"/>
      <c r="BM608" s="4"/>
      <c r="BN608" s="24"/>
      <c r="BO608" s="7"/>
      <c r="BP608" s="7"/>
      <c r="BQ608" s="7"/>
      <c r="BR608" s="7"/>
      <c r="BS608" s="7"/>
      <c r="BT608" s="7"/>
      <c r="BU608" s="4"/>
      <c r="BV608" s="4"/>
      <c r="BW608" s="4"/>
      <c r="BX608" s="4"/>
      <c r="BY608" s="4"/>
      <c r="BZ608" s="4"/>
      <c r="CA608" s="4"/>
      <c r="CB608" s="4"/>
      <c r="CC608" s="10">
        <f t="shared" si="31"/>
        <v>384.03</v>
      </c>
      <c r="CE608" s="23">
        <f t="shared" si="32"/>
        <v>5404.03</v>
      </c>
    </row>
    <row r="609" spans="1:83" ht="12.75">
      <c r="A609" s="4" t="s">
        <v>1607</v>
      </c>
      <c r="B609" s="4" t="s">
        <v>1593</v>
      </c>
      <c r="C609" s="4" t="s">
        <v>1602</v>
      </c>
      <c r="D609" s="4" t="s">
        <v>1608</v>
      </c>
      <c r="G609" s="4" t="s">
        <v>69</v>
      </c>
      <c r="H609" s="5" t="s">
        <v>133</v>
      </c>
      <c r="I609" s="7"/>
      <c r="J609" s="4" t="s">
        <v>1654</v>
      </c>
      <c r="K609" s="14">
        <v>39369.75</v>
      </c>
      <c r="L609" s="6">
        <v>11505.84</v>
      </c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6">
        <v>42381.4</v>
      </c>
      <c r="BL609" s="4" t="s">
        <v>1609</v>
      </c>
      <c r="BM609" s="4"/>
      <c r="BN609" s="24">
        <f t="shared" si="36"/>
        <v>5043.268533333334</v>
      </c>
      <c r="BO609" s="6">
        <v>1771.64</v>
      </c>
      <c r="BP609" s="7"/>
      <c r="BQ609" s="7"/>
      <c r="BR609" s="7"/>
      <c r="BS609" s="7"/>
      <c r="BT609" s="7"/>
      <c r="BU609" s="4"/>
      <c r="BV609" s="4"/>
      <c r="BW609" s="4"/>
      <c r="BX609" s="4"/>
      <c r="BY609" s="4"/>
      <c r="BZ609" s="4"/>
      <c r="CA609" s="4"/>
      <c r="CB609" s="4"/>
      <c r="CC609" s="10">
        <f aca="true" t="shared" si="37" ref="CC609:CC626">K609*0.0765</f>
        <v>3011.785875</v>
      </c>
      <c r="CE609" s="23">
        <f aca="true" t="shared" si="38" ref="CE609:CE626">K609+L609+BN609+CC609</f>
        <v>58930.64440833333</v>
      </c>
    </row>
    <row r="610" spans="1:80" ht="12.75">
      <c r="A610" s="4"/>
      <c r="B610" s="4"/>
      <c r="C610" s="4"/>
      <c r="D610" s="4"/>
      <c r="G610" s="4"/>
      <c r="H610" s="5"/>
      <c r="I610" s="7"/>
      <c r="J610" s="4"/>
      <c r="K610" s="14"/>
      <c r="L610" s="6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6"/>
      <c r="BL610" s="4"/>
      <c r="BM610" s="4"/>
      <c r="BN610" s="24"/>
      <c r="BO610" s="6"/>
      <c r="BP610" s="7"/>
      <c r="BQ610" s="7"/>
      <c r="BR610" s="7"/>
      <c r="BS610" s="7"/>
      <c r="BT610" s="7"/>
      <c r="BU610" s="4"/>
      <c r="BV610" s="4"/>
      <c r="BW610" s="4"/>
      <c r="BX610" s="4"/>
      <c r="BY610" s="4"/>
      <c r="BZ610" s="4"/>
      <c r="CA610" s="4"/>
      <c r="CB610" s="4"/>
    </row>
    <row r="611" spans="1:83" ht="12.75">
      <c r="A611" s="4" t="s">
        <v>1611</v>
      </c>
      <c r="B611" s="4" t="s">
        <v>1612</v>
      </c>
      <c r="C611" s="4" t="s">
        <v>1221</v>
      </c>
      <c r="D611" s="4" t="s">
        <v>1610</v>
      </c>
      <c r="G611" s="4" t="s">
        <v>69</v>
      </c>
      <c r="H611" s="5" t="s">
        <v>1613</v>
      </c>
      <c r="I611" s="6">
        <v>26852.8</v>
      </c>
      <c r="J611" s="4" t="s">
        <v>1654</v>
      </c>
      <c r="K611" s="14">
        <v>22043.98</v>
      </c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6">
        <v>23730.39</v>
      </c>
      <c r="BL611" s="4"/>
      <c r="BM611" s="4"/>
      <c r="BN611" s="24">
        <f t="shared" si="36"/>
        <v>2823.751</v>
      </c>
      <c r="BO611" s="6">
        <v>991.95</v>
      </c>
      <c r="BP611" s="7"/>
      <c r="BQ611" s="7"/>
      <c r="BR611" s="7"/>
      <c r="BS611" s="7"/>
      <c r="BT611" s="7"/>
      <c r="BU611" s="4"/>
      <c r="BV611" s="4"/>
      <c r="BW611" s="4"/>
      <c r="BX611" s="4"/>
      <c r="BY611" s="4"/>
      <c r="BZ611" s="4"/>
      <c r="CA611" s="4"/>
      <c r="CB611" s="4"/>
      <c r="CC611" s="10">
        <f t="shared" si="37"/>
        <v>1686.36447</v>
      </c>
      <c r="CE611" s="23">
        <f t="shared" si="38"/>
        <v>26554.09547</v>
      </c>
    </row>
    <row r="612" spans="1:83" ht="12.75">
      <c r="A612" s="4" t="s">
        <v>1614</v>
      </c>
      <c r="B612" s="4" t="s">
        <v>1612</v>
      </c>
      <c r="C612" s="4" t="s">
        <v>1664</v>
      </c>
      <c r="D612" s="4" t="s">
        <v>1615</v>
      </c>
      <c r="G612" s="4" t="s">
        <v>69</v>
      </c>
      <c r="H612" s="5" t="s">
        <v>1616</v>
      </c>
      <c r="I612" s="6">
        <v>51000</v>
      </c>
      <c r="J612" s="4" t="s">
        <v>1654</v>
      </c>
      <c r="K612" s="14">
        <v>44988.3</v>
      </c>
      <c r="L612" s="6">
        <v>5636.16</v>
      </c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6">
        <v>48257.64</v>
      </c>
      <c r="BL612" s="4"/>
      <c r="BM612" s="4"/>
      <c r="BN612" s="24">
        <f t="shared" si="36"/>
        <v>5474.424666666666</v>
      </c>
      <c r="BO612" s="6">
        <v>1923.1</v>
      </c>
      <c r="BP612" s="7"/>
      <c r="BQ612" s="7"/>
      <c r="BR612" s="7"/>
      <c r="BS612" s="7"/>
      <c r="BT612" s="7"/>
      <c r="BU612" s="4"/>
      <c r="BV612" s="4"/>
      <c r="BW612" s="4"/>
      <c r="BX612" s="4"/>
      <c r="BY612" s="4"/>
      <c r="BZ612" s="4"/>
      <c r="CA612" s="4"/>
      <c r="CB612" s="4"/>
      <c r="CC612" s="10">
        <f t="shared" si="37"/>
        <v>3441.6049500000004</v>
      </c>
      <c r="CE612" s="23">
        <f t="shared" si="38"/>
        <v>59540.48961666667</v>
      </c>
    </row>
    <row r="613" spans="1:83" ht="12.75">
      <c r="A613" s="4" t="s">
        <v>1617</v>
      </c>
      <c r="B613" s="4" t="s">
        <v>1612</v>
      </c>
      <c r="C613" s="4" t="s">
        <v>1618</v>
      </c>
      <c r="D613" s="4" t="s">
        <v>144</v>
      </c>
      <c r="G613" s="4" t="s">
        <v>69</v>
      </c>
      <c r="H613" s="5" t="s">
        <v>1171</v>
      </c>
      <c r="I613" s="6">
        <v>0</v>
      </c>
      <c r="J613" s="4" t="s">
        <v>1655</v>
      </c>
      <c r="K613" s="14">
        <v>7700</v>
      </c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6">
        <v>8289.1</v>
      </c>
      <c r="BL613" s="4"/>
      <c r="BM613" s="4"/>
      <c r="BN613" s="24">
        <f t="shared" si="36"/>
        <v>986.3699999999999</v>
      </c>
      <c r="BO613" s="6">
        <v>330.75</v>
      </c>
      <c r="BP613" s="7"/>
      <c r="BQ613" s="6">
        <v>15.75</v>
      </c>
      <c r="BR613" s="7"/>
      <c r="BS613" s="7"/>
      <c r="BT613" s="7"/>
      <c r="BU613" s="4"/>
      <c r="BV613" s="4"/>
      <c r="BW613" s="4"/>
      <c r="BX613" s="4"/>
      <c r="BY613" s="4"/>
      <c r="BZ613" s="4"/>
      <c r="CA613" s="4"/>
      <c r="CB613" s="4"/>
      <c r="CC613" s="10">
        <f t="shared" si="37"/>
        <v>589.05</v>
      </c>
      <c r="CE613" s="23">
        <f t="shared" si="38"/>
        <v>9275.419999999998</v>
      </c>
    </row>
    <row r="614" spans="1:83" ht="12.75">
      <c r="A614" s="4" t="s">
        <v>1619</v>
      </c>
      <c r="B614" s="4" t="s">
        <v>1612</v>
      </c>
      <c r="C614" s="4" t="s">
        <v>1620</v>
      </c>
      <c r="D614" s="4" t="s">
        <v>1317</v>
      </c>
      <c r="G614" s="4" t="s">
        <v>80</v>
      </c>
      <c r="H614" s="5" t="s">
        <v>1621</v>
      </c>
      <c r="I614" s="6">
        <v>59512</v>
      </c>
      <c r="J614" s="4" t="s">
        <v>1654</v>
      </c>
      <c r="K614" s="14">
        <v>57577.42</v>
      </c>
      <c r="L614" s="6">
        <v>16995.6</v>
      </c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6">
        <v>61059.36</v>
      </c>
      <c r="BL614" s="4"/>
      <c r="BM614" s="4"/>
      <c r="BN614" s="24">
        <f t="shared" si="36"/>
        <v>5806.289066666667</v>
      </c>
      <c r="BO614" s="6">
        <v>2039.68</v>
      </c>
      <c r="BP614" s="7"/>
      <c r="BQ614" s="7"/>
      <c r="BR614" s="7"/>
      <c r="BS614" s="7"/>
      <c r="BT614" s="7"/>
      <c r="BU614" s="4"/>
      <c r="BV614" s="4"/>
      <c r="BW614" s="4"/>
      <c r="BX614" s="4"/>
      <c r="BY614" s="4"/>
      <c r="BZ614" s="4"/>
      <c r="CA614" s="4"/>
      <c r="CB614" s="4"/>
      <c r="CC614" s="10">
        <f t="shared" si="37"/>
        <v>4404.67263</v>
      </c>
      <c r="CE614" s="23">
        <f t="shared" si="38"/>
        <v>84783.98169666665</v>
      </c>
    </row>
    <row r="615" spans="1:83" ht="12.75">
      <c r="A615" s="4" t="s">
        <v>1622</v>
      </c>
      <c r="B615" s="4" t="s">
        <v>1612</v>
      </c>
      <c r="C615" s="4" t="s">
        <v>1624</v>
      </c>
      <c r="D615" s="4" t="s">
        <v>1623</v>
      </c>
      <c r="G615" s="4" t="s">
        <v>80</v>
      </c>
      <c r="H615" s="5" t="s">
        <v>1616</v>
      </c>
      <c r="I615" s="6">
        <v>51000</v>
      </c>
      <c r="J615" s="4" t="s">
        <v>1654</v>
      </c>
      <c r="K615" s="14">
        <v>588.56</v>
      </c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6">
        <v>-1372.98</v>
      </c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6">
        <v>633.58</v>
      </c>
      <c r="BL615" s="4"/>
      <c r="BM615" s="4"/>
      <c r="BN615" s="24">
        <f t="shared" si="36"/>
        <v>75.4082</v>
      </c>
      <c r="BO615" s="7"/>
      <c r="BP615" s="7"/>
      <c r="BQ615" s="6">
        <v>26.49</v>
      </c>
      <c r="BR615" s="7"/>
      <c r="BS615" s="7"/>
      <c r="BT615" s="7"/>
      <c r="BU615" s="4"/>
      <c r="BV615" s="4"/>
      <c r="BW615" s="4"/>
      <c r="BX615" s="4"/>
      <c r="BY615" s="4"/>
      <c r="BZ615" s="4"/>
      <c r="CA615" s="4"/>
      <c r="CB615" s="4"/>
      <c r="CC615" s="10">
        <f t="shared" si="37"/>
        <v>45.02484</v>
      </c>
      <c r="CE615" s="23">
        <f t="shared" si="38"/>
        <v>708.99304</v>
      </c>
    </row>
    <row r="616" spans="1:83" ht="12.75">
      <c r="A616" s="4" t="s">
        <v>1625</v>
      </c>
      <c r="B616" s="4" t="s">
        <v>1612</v>
      </c>
      <c r="C616" s="4" t="s">
        <v>1618</v>
      </c>
      <c r="D616" s="4" t="s">
        <v>736</v>
      </c>
      <c r="G616" s="4" t="s">
        <v>69</v>
      </c>
      <c r="H616" s="5" t="s">
        <v>1171</v>
      </c>
      <c r="I616" s="6">
        <v>0</v>
      </c>
      <c r="J616" s="4" t="s">
        <v>1655</v>
      </c>
      <c r="K616" s="14">
        <v>1225</v>
      </c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6">
        <v>1318.73</v>
      </c>
      <c r="BL616" s="4"/>
      <c r="BM616" s="4"/>
      <c r="BN616" s="24"/>
      <c r="BO616" s="7"/>
      <c r="BP616" s="7"/>
      <c r="BQ616" s="7"/>
      <c r="BR616" s="7"/>
      <c r="BS616" s="7"/>
      <c r="BT616" s="7"/>
      <c r="BU616" s="4"/>
      <c r="BV616" s="4"/>
      <c r="BW616" s="4"/>
      <c r="BX616" s="4"/>
      <c r="BY616" s="4"/>
      <c r="BZ616" s="4"/>
      <c r="CA616" s="4"/>
      <c r="CB616" s="4"/>
      <c r="CC616" s="10">
        <f t="shared" si="37"/>
        <v>93.71249999999999</v>
      </c>
      <c r="CE616" s="23">
        <f t="shared" si="38"/>
        <v>1318.7125</v>
      </c>
    </row>
    <row r="617" spans="1:83" ht="12.75">
      <c r="A617" s="4" t="s">
        <v>1626</v>
      </c>
      <c r="B617" s="4" t="s">
        <v>1612</v>
      </c>
      <c r="C617" s="4" t="s">
        <v>1618</v>
      </c>
      <c r="D617" s="4" t="s">
        <v>144</v>
      </c>
      <c r="G617" s="4" t="s">
        <v>69</v>
      </c>
      <c r="H617" s="5" t="s">
        <v>1171</v>
      </c>
      <c r="I617" s="6">
        <v>0</v>
      </c>
      <c r="J617" s="4" t="s">
        <v>1655</v>
      </c>
      <c r="K617" s="14">
        <v>150</v>
      </c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6">
        <v>161.48</v>
      </c>
      <c r="BL617" s="4"/>
      <c r="BM617" s="4"/>
      <c r="BN617" s="24">
        <f>(BO617+BQ617)/0.045*0.1281</f>
        <v>19.215</v>
      </c>
      <c r="BO617" s="7"/>
      <c r="BP617" s="7"/>
      <c r="BQ617" s="6">
        <v>6.75</v>
      </c>
      <c r="BR617" s="7"/>
      <c r="BS617" s="7"/>
      <c r="BT617" s="7"/>
      <c r="BU617" s="4"/>
      <c r="BV617" s="4"/>
      <c r="BW617" s="4"/>
      <c r="BX617" s="4"/>
      <c r="BY617" s="4"/>
      <c r="BZ617" s="4"/>
      <c r="CA617" s="4"/>
      <c r="CB617" s="4"/>
      <c r="CC617" s="10">
        <f t="shared" si="37"/>
        <v>11.475</v>
      </c>
      <c r="CE617" s="23">
        <f t="shared" si="38"/>
        <v>180.69</v>
      </c>
    </row>
    <row r="618" spans="1:83" ht="12.75">
      <c r="A618" s="4" t="s">
        <v>1627</v>
      </c>
      <c r="B618" s="4" t="s">
        <v>1612</v>
      </c>
      <c r="C618" s="4" t="s">
        <v>1618</v>
      </c>
      <c r="D618" s="4" t="s">
        <v>1628</v>
      </c>
      <c r="G618" s="4" t="s">
        <v>69</v>
      </c>
      <c r="H618" s="5" t="s">
        <v>1171</v>
      </c>
      <c r="I618" s="6">
        <v>0</v>
      </c>
      <c r="J618" s="4" t="s">
        <v>1655</v>
      </c>
      <c r="K618" s="14">
        <v>150</v>
      </c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6">
        <v>161.49</v>
      </c>
      <c r="BL618" s="4"/>
      <c r="BM618" s="4"/>
      <c r="BN618" s="24"/>
      <c r="BO618" s="7"/>
      <c r="BP618" s="7"/>
      <c r="BQ618" s="7"/>
      <c r="BR618" s="7"/>
      <c r="BS618" s="7"/>
      <c r="BT618" s="7"/>
      <c r="BU618" s="4"/>
      <c r="BV618" s="4"/>
      <c r="BW618" s="4"/>
      <c r="BX618" s="4"/>
      <c r="BY618" s="4"/>
      <c r="BZ618" s="4"/>
      <c r="CA618" s="4"/>
      <c r="CB618" s="4"/>
      <c r="CC618" s="10">
        <f t="shared" si="37"/>
        <v>11.475</v>
      </c>
      <c r="CE618" s="23">
        <f t="shared" si="38"/>
        <v>161.475</v>
      </c>
    </row>
    <row r="619" spans="1:80" ht="12.75">
      <c r="A619" s="4"/>
      <c r="B619" s="4"/>
      <c r="C619" s="4"/>
      <c r="D619" s="4"/>
      <c r="G619" s="4"/>
      <c r="H619" s="5"/>
      <c r="I619" s="6"/>
      <c r="J619" s="4"/>
      <c r="K619" s="14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6"/>
      <c r="BL619" s="4"/>
      <c r="BM619" s="4"/>
      <c r="BN619" s="24"/>
      <c r="BO619" s="7"/>
      <c r="BP619" s="7"/>
      <c r="BQ619" s="7"/>
      <c r="BR619" s="7"/>
      <c r="BS619" s="7"/>
      <c r="BT619" s="7"/>
      <c r="BU619" s="4"/>
      <c r="BV619" s="4"/>
      <c r="BW619" s="4"/>
      <c r="BX619" s="4"/>
      <c r="BY619" s="4"/>
      <c r="BZ619" s="4"/>
      <c r="CA619" s="4"/>
      <c r="CB619" s="4"/>
    </row>
    <row r="620" spans="1:83" ht="12.75">
      <c r="A620" s="4" t="s">
        <v>1629</v>
      </c>
      <c r="B620" s="4" t="s">
        <v>1631</v>
      </c>
      <c r="C620" s="4" t="s">
        <v>1632</v>
      </c>
      <c r="D620" s="4" t="s">
        <v>1630</v>
      </c>
      <c r="G620" s="4" t="s">
        <v>69</v>
      </c>
      <c r="H620" s="5" t="s">
        <v>1171</v>
      </c>
      <c r="I620" s="6">
        <v>0</v>
      </c>
      <c r="J620" s="4" t="s">
        <v>1655</v>
      </c>
      <c r="K620" s="14">
        <v>150</v>
      </c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6">
        <v>161.49</v>
      </c>
      <c r="BL620" s="4"/>
      <c r="BM620" s="4"/>
      <c r="BN620" s="24"/>
      <c r="BO620" s="7"/>
      <c r="BP620" s="7"/>
      <c r="BQ620" s="7"/>
      <c r="BR620" s="7"/>
      <c r="BS620" s="7"/>
      <c r="BT620" s="7"/>
      <c r="BU620" s="4"/>
      <c r="BV620" s="4"/>
      <c r="BW620" s="4"/>
      <c r="BX620" s="4"/>
      <c r="BY620" s="4"/>
      <c r="BZ620" s="4"/>
      <c r="CA620" s="4"/>
      <c r="CB620" s="4"/>
      <c r="CC620" s="10">
        <f t="shared" si="37"/>
        <v>11.475</v>
      </c>
      <c r="CE620" s="23">
        <f t="shared" si="38"/>
        <v>161.475</v>
      </c>
    </row>
    <row r="621" spans="1:83" ht="12.75">
      <c r="A621" s="4" t="s">
        <v>1633</v>
      </c>
      <c r="B621" s="4" t="s">
        <v>1631</v>
      </c>
      <c r="C621" s="4" t="s">
        <v>1632</v>
      </c>
      <c r="D621" s="4" t="s">
        <v>1634</v>
      </c>
      <c r="G621" s="4" t="s">
        <v>69</v>
      </c>
      <c r="H621" s="5" t="s">
        <v>1171</v>
      </c>
      <c r="I621" s="6">
        <v>0</v>
      </c>
      <c r="J621" s="4" t="s">
        <v>1655</v>
      </c>
      <c r="K621" s="14">
        <v>300</v>
      </c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6">
        <v>322.98</v>
      </c>
      <c r="BL621" s="4"/>
      <c r="BM621" s="4"/>
      <c r="BN621" s="24"/>
      <c r="BO621" s="7"/>
      <c r="BP621" s="7"/>
      <c r="BQ621" s="7"/>
      <c r="BR621" s="7"/>
      <c r="BS621" s="7"/>
      <c r="BT621" s="7"/>
      <c r="BU621" s="4"/>
      <c r="BV621" s="4"/>
      <c r="BW621" s="4"/>
      <c r="BX621" s="4"/>
      <c r="BY621" s="4"/>
      <c r="BZ621" s="4"/>
      <c r="CA621" s="4"/>
      <c r="CB621" s="4"/>
      <c r="CC621" s="10">
        <f t="shared" si="37"/>
        <v>22.95</v>
      </c>
      <c r="CE621" s="23">
        <f t="shared" si="38"/>
        <v>322.95</v>
      </c>
    </row>
    <row r="622" spans="1:83" ht="12.75">
      <c r="A622" s="4" t="s">
        <v>1635</v>
      </c>
      <c r="B622" s="4" t="s">
        <v>1631</v>
      </c>
      <c r="C622" s="4" t="s">
        <v>1632</v>
      </c>
      <c r="D622" s="4" t="s">
        <v>1636</v>
      </c>
      <c r="G622" s="4" t="s">
        <v>69</v>
      </c>
      <c r="H622" s="5" t="s">
        <v>1171</v>
      </c>
      <c r="I622" s="6">
        <v>0</v>
      </c>
      <c r="J622" s="4" t="s">
        <v>1655</v>
      </c>
      <c r="K622" s="14">
        <v>250</v>
      </c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6">
        <v>269.15</v>
      </c>
      <c r="BL622" s="4"/>
      <c r="BM622" s="4"/>
      <c r="BN622" s="24"/>
      <c r="BO622" s="7"/>
      <c r="BP622" s="7"/>
      <c r="BQ622" s="7"/>
      <c r="BR622" s="7"/>
      <c r="BS622" s="7"/>
      <c r="BT622" s="7"/>
      <c r="BU622" s="4"/>
      <c r="BV622" s="4"/>
      <c r="BW622" s="4"/>
      <c r="BX622" s="4"/>
      <c r="BY622" s="4"/>
      <c r="BZ622" s="4"/>
      <c r="CA622" s="4"/>
      <c r="CB622" s="4"/>
      <c r="CC622" s="10">
        <f t="shared" si="37"/>
        <v>19.125</v>
      </c>
      <c r="CE622" s="23">
        <f t="shared" si="38"/>
        <v>269.125</v>
      </c>
    </row>
    <row r="623" spans="1:83" ht="12.75">
      <c r="A623" s="4" t="s">
        <v>1637</v>
      </c>
      <c r="B623" s="4" t="s">
        <v>1631</v>
      </c>
      <c r="C623" s="4" t="s">
        <v>1632</v>
      </c>
      <c r="D623" s="4" t="s">
        <v>1638</v>
      </c>
      <c r="G623" s="4" t="s">
        <v>69</v>
      </c>
      <c r="H623" s="5" t="s">
        <v>1171</v>
      </c>
      <c r="I623" s="6">
        <v>0</v>
      </c>
      <c r="J623" s="4" t="s">
        <v>1655</v>
      </c>
      <c r="K623" s="14">
        <v>300</v>
      </c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6">
        <v>322.98</v>
      </c>
      <c r="BL623" s="4"/>
      <c r="BM623" s="4"/>
      <c r="BN623" s="24"/>
      <c r="BO623" s="7"/>
      <c r="BP623" s="7"/>
      <c r="BQ623" s="7"/>
      <c r="BR623" s="7"/>
      <c r="BS623" s="7"/>
      <c r="BT623" s="7"/>
      <c r="BU623" s="4"/>
      <c r="BV623" s="4"/>
      <c r="BW623" s="4"/>
      <c r="BX623" s="4"/>
      <c r="BY623" s="4"/>
      <c r="BZ623" s="4"/>
      <c r="CA623" s="4"/>
      <c r="CB623" s="4"/>
      <c r="CC623" s="10">
        <f t="shared" si="37"/>
        <v>22.95</v>
      </c>
      <c r="CE623" s="23">
        <f t="shared" si="38"/>
        <v>322.95</v>
      </c>
    </row>
    <row r="624" spans="1:83" ht="12.75" customHeight="1">
      <c r="A624" s="4" t="s">
        <v>1639</v>
      </c>
      <c r="B624" s="4" t="s">
        <v>1631</v>
      </c>
      <c r="C624" s="4" t="s">
        <v>1632</v>
      </c>
      <c r="D624" s="4" t="s">
        <v>1640</v>
      </c>
      <c r="G624" s="4" t="s">
        <v>69</v>
      </c>
      <c r="H624" s="5" t="s">
        <v>1171</v>
      </c>
      <c r="I624" s="6">
        <v>0</v>
      </c>
      <c r="J624" s="4" t="s">
        <v>1655</v>
      </c>
      <c r="K624" s="14">
        <v>200</v>
      </c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6">
        <v>215.32</v>
      </c>
      <c r="BL624" s="4"/>
      <c r="BM624" s="4"/>
      <c r="BN624" s="24"/>
      <c r="BO624" s="7"/>
      <c r="BP624" s="7"/>
      <c r="BQ624" s="7"/>
      <c r="BR624" s="7"/>
      <c r="BS624" s="7"/>
      <c r="BT624" s="7"/>
      <c r="BU624" s="4"/>
      <c r="BV624" s="4"/>
      <c r="BW624" s="4"/>
      <c r="BX624" s="4"/>
      <c r="BY624" s="4"/>
      <c r="BZ624" s="4"/>
      <c r="CA624" s="4"/>
      <c r="CB624" s="4"/>
      <c r="CC624" s="10">
        <f t="shared" si="37"/>
        <v>15.299999999999999</v>
      </c>
      <c r="CE624" s="23">
        <f t="shared" si="38"/>
        <v>215.3</v>
      </c>
    </row>
    <row r="625" spans="1:83" ht="12.75">
      <c r="A625" s="4" t="s">
        <v>1641</v>
      </c>
      <c r="B625" s="4" t="s">
        <v>1631</v>
      </c>
      <c r="C625" s="4" t="s">
        <v>1632</v>
      </c>
      <c r="D625" s="4" t="s">
        <v>1642</v>
      </c>
      <c r="G625" s="4" t="s">
        <v>69</v>
      </c>
      <c r="H625" s="5" t="s">
        <v>1171</v>
      </c>
      <c r="I625" s="6">
        <v>0</v>
      </c>
      <c r="J625" s="4" t="s">
        <v>1655</v>
      </c>
      <c r="K625" s="14">
        <v>300</v>
      </c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6">
        <v>322.98</v>
      </c>
      <c r="BL625" s="4"/>
      <c r="BM625" s="4"/>
      <c r="BN625" s="24"/>
      <c r="BO625" s="7"/>
      <c r="BP625" s="7"/>
      <c r="BQ625" s="7"/>
      <c r="BR625" s="7"/>
      <c r="BS625" s="7"/>
      <c r="BT625" s="7"/>
      <c r="BU625" s="4"/>
      <c r="BV625" s="4"/>
      <c r="BW625" s="4"/>
      <c r="BX625" s="4"/>
      <c r="BY625" s="4"/>
      <c r="BZ625" s="4"/>
      <c r="CA625" s="4"/>
      <c r="CB625" s="4"/>
      <c r="CC625" s="10">
        <f t="shared" si="37"/>
        <v>22.95</v>
      </c>
      <c r="CE625" s="23">
        <f t="shared" si="38"/>
        <v>322.95</v>
      </c>
    </row>
    <row r="626" spans="1:83" ht="12.75">
      <c r="A626" s="4" t="s">
        <v>1643</v>
      </c>
      <c r="B626" s="4" t="s">
        <v>1631</v>
      </c>
      <c r="C626" s="4" t="s">
        <v>1632</v>
      </c>
      <c r="D626" s="4" t="s">
        <v>1644</v>
      </c>
      <c r="G626" s="4" t="s">
        <v>69</v>
      </c>
      <c r="H626" s="5" t="s">
        <v>1171</v>
      </c>
      <c r="I626" s="6">
        <v>0</v>
      </c>
      <c r="J626" s="4" t="s">
        <v>1655</v>
      </c>
      <c r="K626" s="14">
        <v>200</v>
      </c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6">
        <v>215.32</v>
      </c>
      <c r="BL626" s="4"/>
      <c r="BM626" s="4"/>
      <c r="BN626" s="24"/>
      <c r="BO626" s="7"/>
      <c r="BP626" s="7"/>
      <c r="BQ626" s="7"/>
      <c r="BR626" s="7"/>
      <c r="BS626" s="7"/>
      <c r="BT626" s="7"/>
      <c r="BU626" s="4"/>
      <c r="BV626" s="4"/>
      <c r="BW626" s="4"/>
      <c r="BX626" s="4"/>
      <c r="BY626" s="4"/>
      <c r="BZ626" s="4"/>
      <c r="CA626" s="4"/>
      <c r="CB626" s="4"/>
      <c r="CC626" s="10">
        <f t="shared" si="37"/>
        <v>15.299999999999999</v>
      </c>
      <c r="CE626" s="23">
        <f t="shared" si="38"/>
        <v>215.3</v>
      </c>
    </row>
    <row r="627" spans="1:83" s="17" customFormat="1" ht="9.75">
      <c r="A627" s="18" t="s">
        <v>1716</v>
      </c>
      <c r="B627" s="28" t="s">
        <v>1716</v>
      </c>
      <c r="C627" s="29"/>
      <c r="D627" s="28"/>
      <c r="E627" s="28"/>
      <c r="K627" s="19"/>
      <c r="BN627" s="25"/>
      <c r="CC627" s="20"/>
      <c r="CE627" s="26"/>
    </row>
    <row r="628" spans="1:83" s="17" customFormat="1" ht="9.75">
      <c r="A628" s="18"/>
      <c r="B628" s="28"/>
      <c r="C628" s="29"/>
      <c r="D628" s="28"/>
      <c r="E628" s="28"/>
      <c r="K628" s="19"/>
      <c r="BN628" s="25"/>
      <c r="CC628" s="20"/>
      <c r="CE628" s="26"/>
    </row>
    <row r="629" spans="1:83" s="17" customFormat="1" ht="9.75">
      <c r="A629" s="18"/>
      <c r="B629" s="30" t="s">
        <v>1717</v>
      </c>
      <c r="C629" s="38" t="s">
        <v>1718</v>
      </c>
      <c r="D629" s="38"/>
      <c r="E629" s="30" t="s">
        <v>1719</v>
      </c>
      <c r="K629" s="19"/>
      <c r="BN629" s="25"/>
      <c r="CC629" s="20"/>
      <c r="CE629" s="26"/>
    </row>
    <row r="630" spans="1:83" s="17" customFormat="1" ht="9.75">
      <c r="A630" s="21" t="s">
        <v>1717</v>
      </c>
      <c r="B630" s="33" t="s">
        <v>1720</v>
      </c>
      <c r="C630" s="31" t="s">
        <v>1721</v>
      </c>
      <c r="D630" s="32"/>
      <c r="E630" s="34" t="s">
        <v>1737</v>
      </c>
      <c r="K630" s="19"/>
      <c r="BN630" s="25"/>
      <c r="CC630" s="20"/>
      <c r="CE630" s="26"/>
    </row>
    <row r="631" spans="1:83" s="17" customFormat="1" ht="9.75">
      <c r="A631" s="22" t="s">
        <v>1720</v>
      </c>
      <c r="B631" s="33" t="s">
        <v>1722</v>
      </c>
      <c r="C631" s="31" t="s">
        <v>1723</v>
      </c>
      <c r="D631" s="32"/>
      <c r="E631" s="34"/>
      <c r="K631" s="19"/>
      <c r="BN631" s="26"/>
      <c r="CC631" s="20"/>
      <c r="CE631" s="26"/>
    </row>
    <row r="632" spans="1:83" s="17" customFormat="1" ht="9.75">
      <c r="A632" s="22" t="s">
        <v>1722</v>
      </c>
      <c r="B632" s="33" t="s">
        <v>1724</v>
      </c>
      <c r="C632" s="31" t="s">
        <v>1725</v>
      </c>
      <c r="D632" s="32"/>
      <c r="E632" s="32"/>
      <c r="K632" s="19"/>
      <c r="BN632" s="26"/>
      <c r="CC632" s="20"/>
      <c r="CE632" s="26"/>
    </row>
    <row r="633" spans="1:83" s="17" customFormat="1" ht="9.75">
      <c r="A633" s="22" t="s">
        <v>1724</v>
      </c>
      <c r="B633" s="33" t="s">
        <v>1726</v>
      </c>
      <c r="C633" s="31" t="s">
        <v>1727</v>
      </c>
      <c r="D633" s="32"/>
      <c r="E633" s="32"/>
      <c r="K633" s="19"/>
      <c r="BN633" s="26"/>
      <c r="CC633" s="20"/>
      <c r="CE633" s="26"/>
    </row>
    <row r="634" spans="1:83" s="17" customFormat="1" ht="9.75">
      <c r="A634" s="22" t="s">
        <v>1726</v>
      </c>
      <c r="B634" s="33" t="s">
        <v>1728</v>
      </c>
      <c r="C634" s="31" t="s">
        <v>1729</v>
      </c>
      <c r="D634" s="32"/>
      <c r="E634" s="32"/>
      <c r="K634" s="19"/>
      <c r="BN634" s="26"/>
      <c r="CC634" s="20"/>
      <c r="CE634" s="26"/>
    </row>
    <row r="635" spans="1:83" s="17" customFormat="1" ht="9.75">
      <c r="A635" s="22" t="s">
        <v>1728</v>
      </c>
      <c r="B635" s="33" t="s">
        <v>1730</v>
      </c>
      <c r="C635" s="31" t="s">
        <v>1731</v>
      </c>
      <c r="D635" s="32"/>
      <c r="E635" s="32"/>
      <c r="K635" s="19"/>
      <c r="BN635" s="26"/>
      <c r="CC635" s="20"/>
      <c r="CE635" s="26"/>
    </row>
    <row r="636" spans="1:83" s="17" customFormat="1" ht="9.75">
      <c r="A636" s="22" t="s">
        <v>1730</v>
      </c>
      <c r="B636" s="33" t="s">
        <v>1732</v>
      </c>
      <c r="C636" s="39" t="s">
        <v>1733</v>
      </c>
      <c r="D636" s="39"/>
      <c r="E636" s="34"/>
      <c r="K636" s="19"/>
      <c r="BN636" s="26"/>
      <c r="CC636" s="20"/>
      <c r="CE636" s="26"/>
    </row>
    <row r="637" spans="1:83" s="17" customFormat="1" ht="9.75">
      <c r="A637" s="22" t="s">
        <v>1732</v>
      </c>
      <c r="B637" s="33" t="s">
        <v>1734</v>
      </c>
      <c r="C637" s="39"/>
      <c r="D637" s="39"/>
      <c r="E637" s="34"/>
      <c r="K637" s="19"/>
      <c r="BN637" s="26"/>
      <c r="CC637" s="20"/>
      <c r="CE637" s="26"/>
    </row>
    <row r="638" spans="1:83" s="17" customFormat="1" ht="9.75">
      <c r="A638" s="22" t="s">
        <v>1734</v>
      </c>
      <c r="B638" s="33" t="s">
        <v>1735</v>
      </c>
      <c r="C638" s="39"/>
      <c r="D638" s="39"/>
      <c r="E638" s="34"/>
      <c r="K638" s="19"/>
      <c r="BN638" s="26"/>
      <c r="CC638" s="20"/>
      <c r="CE638" s="26"/>
    </row>
    <row r="639" spans="1:83" s="17" customFormat="1" ht="9.75">
      <c r="A639" s="22" t="s">
        <v>1735</v>
      </c>
      <c r="B639" s="33" t="s">
        <v>1736</v>
      </c>
      <c r="C639" s="39"/>
      <c r="D639" s="39"/>
      <c r="E639" s="34"/>
      <c r="K639" s="19"/>
      <c r="BN639" s="26"/>
      <c r="CC639" s="20"/>
      <c r="CE639" s="26"/>
    </row>
    <row r="640" spans="1:83" s="17" customFormat="1" ht="12.75">
      <c r="A640" s="22" t="s">
        <v>1736</v>
      </c>
      <c r="B640" s="33" t="s">
        <v>1733</v>
      </c>
      <c r="C640" s="37"/>
      <c r="D640" s="37"/>
      <c r="E640" s="36"/>
      <c r="K640" s="19"/>
      <c r="BN640" s="26"/>
      <c r="CC640" s="20"/>
      <c r="CE640" s="26"/>
    </row>
    <row r="641" spans="1:83" s="17" customFormat="1" ht="12.75">
      <c r="A641" s="22" t="s">
        <v>1733</v>
      </c>
      <c r="B641" s="35"/>
      <c r="C641" s="37"/>
      <c r="D641" s="37"/>
      <c r="E641" s="36"/>
      <c r="K641" s="19"/>
      <c r="BN641" s="26"/>
      <c r="CC641" s="20"/>
      <c r="CE641" s="26"/>
    </row>
    <row r="642" spans="11:83" s="17" customFormat="1" ht="9.75">
      <c r="K642" s="19"/>
      <c r="BN642" s="26"/>
      <c r="CC642" s="20"/>
      <c r="CE642" s="26"/>
    </row>
  </sheetData>
  <sheetProtection password="CBFA" sheet="1"/>
  <mergeCells count="7">
    <mergeCell ref="C640:D640"/>
    <mergeCell ref="C641:D641"/>
    <mergeCell ref="C629:D629"/>
    <mergeCell ref="C636:D636"/>
    <mergeCell ref="C637:D637"/>
    <mergeCell ref="C638:D638"/>
    <mergeCell ref="C639:D639"/>
  </mergeCells>
  <printOptions gridLines="1" horizontalCentered="1" verticalCentered="1"/>
  <pageMargins left="0.25" right="0.25" top="0.8125" bottom="0.8125" header="0.25" footer="0.25"/>
  <pageSetup orientation="landscape" scale="66" r:id="rId1"/>
  <headerFooter alignWithMargins="0">
    <oddHeader>&amp;L2017 Compensation Report
&amp;P of &amp;N
COUNTY OF KANKAEE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2018-04-26T17:50:08Z</dcterms:created>
  <dcterms:modified xsi:type="dcterms:W3CDTF">2018-04-28T18:26:02Z</dcterms:modified>
  <cp:category/>
  <cp:version/>
  <cp:contentType/>
  <cp:contentStatus/>
</cp:coreProperties>
</file>