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General\FOIA\2018 FOIA\"/>
    </mc:Choice>
  </mc:AlternateContent>
  <bookViews>
    <workbookView xWindow="0" yWindow="0" windowWidth="23040" windowHeight="9216"/>
  </bookViews>
  <sheets>
    <sheet name="FOIA REQUES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Titles" localSheetId="0">'FOIA REQUEST'!$1:$2</definedName>
  </definedNames>
  <calcPr calcId="162913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1" i="1"/>
  <c r="L12" i="1"/>
  <c r="L13" i="1"/>
  <c r="L14" i="1"/>
  <c r="L19" i="1"/>
  <c r="L20" i="1"/>
  <c r="L22" i="1"/>
  <c r="L23" i="1"/>
  <c r="L24" i="1"/>
  <c r="L27" i="1"/>
  <c r="L29" i="1"/>
  <c r="L30" i="1"/>
  <c r="L32" i="1"/>
  <c r="L34" i="1"/>
  <c r="L35" i="1"/>
  <c r="L36" i="1"/>
  <c r="L37" i="1"/>
  <c r="L41" i="1"/>
  <c r="L42" i="1"/>
  <c r="L43" i="1"/>
  <c r="L44" i="1"/>
  <c r="L45" i="1"/>
  <c r="L47" i="1"/>
  <c r="L48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9" i="1"/>
  <c r="L71" i="1"/>
  <c r="L72" i="1"/>
  <c r="L73" i="1"/>
  <c r="L74" i="1"/>
  <c r="L75" i="1"/>
  <c r="L78" i="1"/>
  <c r="L79" i="1"/>
  <c r="L80" i="1"/>
  <c r="L81" i="1"/>
  <c r="L82" i="1"/>
  <c r="L83" i="1"/>
  <c r="L84" i="1"/>
  <c r="L85" i="1"/>
  <c r="L86" i="1"/>
  <c r="L88" i="1"/>
  <c r="L90" i="1"/>
  <c r="L91" i="1"/>
  <c r="L92" i="1"/>
  <c r="L94" i="1"/>
  <c r="L95" i="1"/>
  <c r="L99" i="1"/>
  <c r="L100" i="1"/>
  <c r="L101" i="1"/>
  <c r="L102" i="1"/>
  <c r="L105" i="1"/>
  <c r="L106" i="1"/>
  <c r="L107" i="1"/>
  <c r="L108" i="1"/>
  <c r="L109" i="1"/>
  <c r="L111" i="1"/>
  <c r="L112" i="1"/>
  <c r="L114" i="1"/>
  <c r="L117" i="1"/>
  <c r="L119" i="1"/>
  <c r="L120" i="1"/>
  <c r="L121" i="1"/>
  <c r="L122" i="1"/>
  <c r="L123" i="1"/>
  <c r="L125" i="1"/>
  <c r="L126" i="1"/>
  <c r="L127" i="1"/>
  <c r="L128" i="1"/>
  <c r="L129" i="1"/>
  <c r="L131" i="1"/>
  <c r="L132" i="1"/>
  <c r="L134" i="1"/>
  <c r="L135" i="1"/>
  <c r="L136" i="1"/>
  <c r="L137" i="1"/>
  <c r="L140" i="1"/>
  <c r="L141" i="1"/>
  <c r="L143" i="1"/>
  <c r="L144" i="1"/>
  <c r="L145" i="1"/>
  <c r="L146" i="1"/>
  <c r="L148" i="1"/>
  <c r="L150" i="1"/>
  <c r="L156" i="1"/>
  <c r="L157" i="1"/>
  <c r="L158" i="1"/>
  <c r="L159" i="1"/>
  <c r="L160" i="1"/>
  <c r="L162" i="1"/>
  <c r="L163" i="1"/>
  <c r="L166" i="1"/>
  <c r="L167" i="1"/>
  <c r="L171" i="1"/>
  <c r="L173" i="1"/>
  <c r="L174" i="1"/>
  <c r="L175" i="1"/>
  <c r="L176" i="1"/>
  <c r="L178" i="1"/>
  <c r="L179" i="1"/>
  <c r="L180" i="1"/>
  <c r="L182" i="1"/>
  <c r="L183" i="1"/>
  <c r="L184" i="1"/>
  <c r="L185" i="1"/>
  <c r="L187" i="1"/>
  <c r="L188" i="1"/>
  <c r="L189" i="1"/>
  <c r="L190" i="1"/>
  <c r="L192" i="1"/>
  <c r="L193" i="1"/>
  <c r="L194" i="1"/>
  <c r="L195" i="1"/>
  <c r="L196" i="1"/>
  <c r="K133" i="1" l="1"/>
  <c r="L133" i="1" s="1"/>
  <c r="K110" i="1"/>
  <c r="K89" i="1"/>
  <c r="K113" i="1"/>
  <c r="K115" i="1"/>
  <c r="L115" i="1" s="1"/>
  <c r="K31" i="1"/>
  <c r="K25" i="1"/>
  <c r="K165" i="1"/>
  <c r="K96" i="1"/>
  <c r="L96" i="1" s="1"/>
  <c r="K139" i="1"/>
  <c r="L139" i="1" s="1"/>
  <c r="J16" i="1"/>
  <c r="L16" i="1" s="1"/>
  <c r="J113" i="1"/>
  <c r="L113" i="1" s="1"/>
  <c r="J98" i="1"/>
  <c r="L98" i="1" s="1"/>
  <c r="J77" i="1"/>
  <c r="J164" i="1"/>
  <c r="L164" i="1" s="1"/>
  <c r="J116" i="1"/>
  <c r="L116" i="1" s="1"/>
  <c r="J93" i="1"/>
  <c r="J38" i="1"/>
  <c r="J168" i="1"/>
  <c r="J151" i="1"/>
  <c r="L151" i="1" s="1"/>
  <c r="J28" i="1"/>
  <c r="J155" i="1"/>
  <c r="L155" i="1" s="1"/>
  <c r="L25" i="1" l="1"/>
  <c r="K197" i="1"/>
  <c r="I68" i="1"/>
  <c r="L68" i="1" s="1"/>
  <c r="I197" i="1" l="1"/>
  <c r="J197" i="1"/>
  <c r="H153" i="1"/>
  <c r="H142" i="1"/>
  <c r="H110" i="1"/>
  <c r="H87" i="1"/>
  <c r="G177" i="1"/>
  <c r="L177" i="1" s="1"/>
  <c r="G170" i="1"/>
  <c r="L170" i="1" s="1"/>
  <c r="G153" i="1"/>
  <c r="L153" i="1" s="1"/>
  <c r="G142" i="1"/>
  <c r="G110" i="1"/>
  <c r="G104" i="1"/>
  <c r="L104" i="1" s="1"/>
  <c r="G103" i="1"/>
  <c r="L103" i="1" s="1"/>
  <c r="G89" i="1"/>
  <c r="L89" i="1" s="1"/>
  <c r="G87" i="1"/>
  <c r="G70" i="1"/>
  <c r="L70" i="1" s="1"/>
  <c r="G172" i="1"/>
  <c r="L172" i="1" s="1"/>
  <c r="G77" i="1"/>
  <c r="L77" i="1" s="1"/>
  <c r="G76" i="1"/>
  <c r="L76" i="1" s="1"/>
  <c r="G40" i="1"/>
  <c r="L40" i="1" s="1"/>
  <c r="G31" i="1"/>
  <c r="L31" i="1" s="1"/>
  <c r="G18" i="1"/>
  <c r="L18" i="1" s="1"/>
  <c r="G149" i="1"/>
  <c r="L149" i="1" s="1"/>
  <c r="G147" i="1"/>
  <c r="L147" i="1" s="1"/>
  <c r="G33" i="1"/>
  <c r="L33" i="1" s="1"/>
  <c r="G191" i="1"/>
  <c r="L191" i="1" s="1"/>
  <c r="G181" i="1"/>
  <c r="L181" i="1" s="1"/>
  <c r="G130" i="1"/>
  <c r="L130" i="1" s="1"/>
  <c r="G93" i="1"/>
  <c r="L93" i="1" s="1"/>
  <c r="G49" i="1"/>
  <c r="L49" i="1" s="1"/>
  <c r="G39" i="1"/>
  <c r="L39" i="1" s="1"/>
  <c r="G38" i="1"/>
  <c r="L38" i="1" s="1"/>
  <c r="G26" i="1"/>
  <c r="L26" i="1" s="1"/>
  <c r="G17" i="1"/>
  <c r="L17" i="1" s="1"/>
  <c r="G15" i="1"/>
  <c r="L15" i="1" s="1"/>
  <c r="G186" i="1"/>
  <c r="L186" i="1" s="1"/>
  <c r="G169" i="1"/>
  <c r="L169" i="1" s="1"/>
  <c r="G168" i="1"/>
  <c r="L168" i="1" s="1"/>
  <c r="G165" i="1"/>
  <c r="L165" i="1" s="1"/>
  <c r="G161" i="1"/>
  <c r="L161" i="1" s="1"/>
  <c r="G154" i="1"/>
  <c r="L154" i="1" s="1"/>
  <c r="G152" i="1"/>
  <c r="L152" i="1" s="1"/>
  <c r="G138" i="1"/>
  <c r="L138" i="1" s="1"/>
  <c r="G124" i="1"/>
  <c r="L124" i="1" s="1"/>
  <c r="G118" i="1"/>
  <c r="L118" i="1" s="1"/>
  <c r="G97" i="1"/>
  <c r="L97" i="1" s="1"/>
  <c r="G67" i="1"/>
  <c r="L67" i="1" s="1"/>
  <c r="G46" i="1"/>
  <c r="L46" i="1" s="1"/>
  <c r="G21" i="1"/>
  <c r="L21" i="1" s="1"/>
  <c r="G10" i="1"/>
  <c r="L10" i="1" s="1"/>
  <c r="G3" i="1"/>
  <c r="L3" i="1" s="1"/>
  <c r="G28" i="1"/>
  <c r="L28" i="1" s="1"/>
  <c r="L142" i="1" l="1"/>
  <c r="L87" i="1"/>
  <c r="L110" i="1"/>
  <c r="G197" i="1"/>
  <c r="L197" i="1" s="1"/>
  <c r="H197" i="1"/>
  <c r="F117" i="1"/>
  <c r="F197" i="1" s="1"/>
  <c r="E195" i="1"/>
  <c r="E196" i="1"/>
  <c r="E77" i="1"/>
  <c r="E78" i="1"/>
  <c r="E79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5" i="1"/>
  <c r="E6" i="1"/>
  <c r="E7" i="1"/>
  <c r="E8" i="1"/>
  <c r="E9" i="1"/>
  <c r="E10" i="1"/>
  <c r="E11" i="1"/>
  <c r="E12" i="1"/>
  <c r="E13" i="1"/>
  <c r="E14" i="1"/>
  <c r="E15" i="1"/>
  <c r="E4" i="1"/>
  <c r="E3" i="1"/>
  <c r="E197" i="1" l="1"/>
</calcChain>
</file>

<file path=xl/sharedStrings.xml><?xml version="1.0" encoding="utf-8"?>
<sst xmlns="http://schemas.openxmlformats.org/spreadsheetml/2006/main" count="597" uniqueCount="281">
  <si>
    <t>Employee</t>
  </si>
  <si>
    <t>Date of Hire</t>
  </si>
  <si>
    <t>Primary Department</t>
  </si>
  <si>
    <t>Position</t>
  </si>
  <si>
    <t>Operations &amp; Maintenance/South</t>
  </si>
  <si>
    <t>Operations Supervisor - South</t>
  </si>
  <si>
    <t>Operations &amp; Maintenance/North</t>
  </si>
  <si>
    <t>Senior Ranger - North</t>
  </si>
  <si>
    <t>Senior Ranger - South</t>
  </si>
  <si>
    <t>Finance &amp; Business/Finance</t>
  </si>
  <si>
    <t>Administrative/Administrative</t>
  </si>
  <si>
    <t>Executive Assistant</t>
  </si>
  <si>
    <t>Perez, Jefforey J</t>
  </si>
  <si>
    <t>Ranger - North</t>
  </si>
  <si>
    <t>Commissioner</t>
  </si>
  <si>
    <t>Goreth, John R</t>
  </si>
  <si>
    <t>Operations &amp; Maintenance/Administrative</t>
  </si>
  <si>
    <t>Dir. of Operations &amp; Maintenance</t>
  </si>
  <si>
    <t>Blaine, Valerie M</t>
  </si>
  <si>
    <t>Community Affrs &amp; Edu/Nature Education</t>
  </si>
  <si>
    <t>Nature Programs Manager</t>
  </si>
  <si>
    <t>Natural Resources/Restoration</t>
  </si>
  <si>
    <t>Director of Natural Resources</t>
  </si>
  <si>
    <t>Estes, Jennifer A</t>
  </si>
  <si>
    <t>Operations Supervisor - North</t>
  </si>
  <si>
    <t>Public Safety/Police</t>
  </si>
  <si>
    <t>Police Officer - Seasonal</t>
  </si>
  <si>
    <t>Lake, Karen K</t>
  </si>
  <si>
    <t>Bowker, Patti A</t>
  </si>
  <si>
    <t>Police Officer</t>
  </si>
  <si>
    <t>Wojnicki, Barbara</t>
  </si>
  <si>
    <t>Johnson, Jason M</t>
  </si>
  <si>
    <t>Senior Restoration Technician</t>
  </si>
  <si>
    <t>Siegmeier, Eric T</t>
  </si>
  <si>
    <t>Preserve Maint. Worker - South</t>
  </si>
  <si>
    <t>Katzen, Benjamin E</t>
  </si>
  <si>
    <t>Naturalist</t>
  </si>
  <si>
    <t>Scaletta, Elizabeth A</t>
  </si>
  <si>
    <t>Human Resources/Human Resources</t>
  </si>
  <si>
    <t>Human Resources Specialist</t>
  </si>
  <si>
    <t>Glisson, William J</t>
  </si>
  <si>
    <t>Police Sergeant</t>
  </si>
  <si>
    <t>Pahle, Lance L</t>
  </si>
  <si>
    <t>Marroquin, Victor</t>
  </si>
  <si>
    <t>Allan, Deborah J</t>
  </si>
  <si>
    <t>Dall, Peter W</t>
  </si>
  <si>
    <t>Restoration Technician</t>
  </si>
  <si>
    <t>Morgan, Amanda L</t>
  </si>
  <si>
    <t>Westmoreland, Brandon C</t>
  </si>
  <si>
    <t>Jensen, Jeremy S</t>
  </si>
  <si>
    <t>Smith, Tracey L</t>
  </si>
  <si>
    <t>Director of Human Resources</t>
  </si>
  <si>
    <t>Meyers, Monica A</t>
  </si>
  <si>
    <t>Executive Director</t>
  </si>
  <si>
    <t>Krawczykowski, Brian A</t>
  </si>
  <si>
    <t>Treadwell, Brad W</t>
  </si>
  <si>
    <t>Operations &amp; Maintenance/Trades</t>
  </si>
  <si>
    <t>Supervisor of Trades &amp; Projects</t>
  </si>
  <si>
    <t>Thomas, Randall L</t>
  </si>
  <si>
    <t>Davoust, Mark J</t>
  </si>
  <si>
    <t>Brescia, Anthony P</t>
  </si>
  <si>
    <t>Sparks, Kyle S</t>
  </si>
  <si>
    <t>Ranger - South</t>
  </si>
  <si>
    <t>Community Affrs &amp; Edu/Community Affairs</t>
  </si>
  <si>
    <t>Baloun, Robert A</t>
  </si>
  <si>
    <t>Donat, Alexander M</t>
  </si>
  <si>
    <t>Bobowiec, Ryan A</t>
  </si>
  <si>
    <t>Sign Specialist</t>
  </si>
  <si>
    <t>Culp, Gerald N</t>
  </si>
  <si>
    <t>Planning &amp; Acquisition/Planning</t>
  </si>
  <si>
    <t>Planning &amp; Dev. Manager</t>
  </si>
  <si>
    <t>Bonnes, Timothy M</t>
  </si>
  <si>
    <t>Slowiak, Janice M</t>
  </si>
  <si>
    <t>Horticulturist - South</t>
  </si>
  <si>
    <t>Springer, Michele P</t>
  </si>
  <si>
    <t>Land Preservation Planner</t>
  </si>
  <si>
    <t>Lemon, Erica M</t>
  </si>
  <si>
    <t>Human Resources/Volunteer</t>
  </si>
  <si>
    <t>Swanson, Alan J</t>
  </si>
  <si>
    <t>Lewis, Philip H</t>
  </si>
  <si>
    <t>Metanchuk, Laurie A</t>
  </si>
  <si>
    <t>Dir. of Comm. Affairs &amp; Env. Edu</t>
  </si>
  <si>
    <t>Accounts Payable Specialist</t>
  </si>
  <si>
    <t>Assistant Naturalist</t>
  </si>
  <si>
    <t>Smith, Phillip J</t>
  </si>
  <si>
    <t>Gilloffo, Michael J</t>
  </si>
  <si>
    <t>Director of Public Safety</t>
  </si>
  <si>
    <t>Frasz, Andrew E</t>
  </si>
  <si>
    <t>Carroll, Susan D</t>
  </si>
  <si>
    <t>Preserve Maint. Worker - North</t>
  </si>
  <si>
    <t>Darby, Kenneth J</t>
  </si>
  <si>
    <t>Master Tradesman</t>
  </si>
  <si>
    <t>Carter Jr., Harold H</t>
  </si>
  <si>
    <t>Graser III, William H</t>
  </si>
  <si>
    <t>Wildlife Biologist</t>
  </si>
  <si>
    <t>Mechanic</t>
  </si>
  <si>
    <t>Verbick, Collin P</t>
  </si>
  <si>
    <t>Maglio, Ellen J</t>
  </si>
  <si>
    <t>Splittgerber, Richard L</t>
  </si>
  <si>
    <t>Barrett, Geoffrey C</t>
  </si>
  <si>
    <t>Cleave, Robert A</t>
  </si>
  <si>
    <t xml:space="preserve">Volunteer Coordinator </t>
  </si>
  <si>
    <t>Auger, Margaret M</t>
  </si>
  <si>
    <t>Molina, Myrna</t>
  </si>
  <si>
    <t>Smith, Thomas</t>
  </si>
  <si>
    <t>Facility Assistant</t>
  </si>
  <si>
    <t>Rylko, Warren R</t>
  </si>
  <si>
    <t>Sampson, Jeffrey J</t>
  </si>
  <si>
    <t>Clausen, Andrew D</t>
  </si>
  <si>
    <t>Stanish, Kenneth J</t>
  </si>
  <si>
    <t>Director of Financial Services</t>
  </si>
  <si>
    <t>Planning &amp; Dev. Intern</t>
  </si>
  <si>
    <t>McKittrick, Barbara G</t>
  </si>
  <si>
    <t>Assistant Naturalist - Part-Time</t>
  </si>
  <si>
    <t>Natural Resources - Seasonal</t>
  </si>
  <si>
    <t>Chess, Patrick A</t>
  </si>
  <si>
    <t>Restoration Ecologist</t>
  </si>
  <si>
    <t>Kosevich, Mark A</t>
  </si>
  <si>
    <t>Barreiro, Theresa E</t>
  </si>
  <si>
    <t>Gillam, Rebecca M.</t>
  </si>
  <si>
    <t>Kojzarek, Kurt J</t>
  </si>
  <si>
    <t>Petschke, David M</t>
  </si>
  <si>
    <t>Accounting Manager</t>
  </si>
  <si>
    <t>Hood, Matthew A</t>
  </si>
  <si>
    <t>Kliem, Cynthia S</t>
  </si>
  <si>
    <t>Luck, Bonita L</t>
  </si>
  <si>
    <t>Nichols, Nancy S</t>
  </si>
  <si>
    <t>Kuefler, Joshua M</t>
  </si>
  <si>
    <t>Marano, Anna M</t>
  </si>
  <si>
    <t>Buyer</t>
  </si>
  <si>
    <t>Libman, Joshua S</t>
  </si>
  <si>
    <t>Lonigro, Denise A</t>
  </si>
  <si>
    <t>Thompson, Lawrence S</t>
  </si>
  <si>
    <t>Holmes, Kevin L</t>
  </si>
  <si>
    <t>Drew, Joshua D</t>
  </si>
  <si>
    <t>Horticulturist/ Garden Seasonal</t>
  </si>
  <si>
    <t>Lopez, Edgardo</t>
  </si>
  <si>
    <t>Sperling, John D</t>
  </si>
  <si>
    <t>Pfister, Robert G</t>
  </si>
  <si>
    <t>Kovach, Brittany L</t>
  </si>
  <si>
    <t>Community Affairs Specialist</t>
  </si>
  <si>
    <t>Kenyon, Michael J</t>
  </si>
  <si>
    <t>President</t>
  </si>
  <si>
    <t>Hoscheit, John J</t>
  </si>
  <si>
    <t>Lenert, William E</t>
  </si>
  <si>
    <t>Martin, John P</t>
  </si>
  <si>
    <t>Peeler, Christopher T</t>
  </si>
  <si>
    <t>Villanueva, Eric A</t>
  </si>
  <si>
    <t>Podschweit, Randy A</t>
  </si>
  <si>
    <t>Joswick, Christopher M</t>
  </si>
  <si>
    <t>Edmondson, Jennifer L</t>
  </si>
  <si>
    <t>Dahl, Brian W</t>
  </si>
  <si>
    <t>Rempert, Geoffrey N</t>
  </si>
  <si>
    <t>Burmesch, Andrew D</t>
  </si>
  <si>
    <t>Cate, Melissa S</t>
  </si>
  <si>
    <t>Administrative Secretary</t>
  </si>
  <si>
    <t>Misner, Charles A</t>
  </si>
  <si>
    <t>Oftedal, Kolton Robert</t>
  </si>
  <si>
    <t>Mosby, Marques J</t>
  </si>
  <si>
    <t>Akin, William H</t>
  </si>
  <si>
    <t>Haberthur, Benjamin H</t>
  </si>
  <si>
    <t>Konecki, Anthony P</t>
  </si>
  <si>
    <t>Sprude, Frank L</t>
  </si>
  <si>
    <t>Metsker, Robert M</t>
  </si>
  <si>
    <t>Clayton, Richard G</t>
  </si>
  <si>
    <t>Wolff, Valerie A</t>
  </si>
  <si>
    <t>Middendorf, Douglas R</t>
  </si>
  <si>
    <t>Rosa, Aaron W</t>
  </si>
  <si>
    <t>Sherwood, Barbara L</t>
  </si>
  <si>
    <t>Wegman, Penny M</t>
  </si>
  <si>
    <t>Sherod-Ramirez, Shevon  F</t>
  </si>
  <si>
    <t>Topacio, Chaz M</t>
  </si>
  <si>
    <t>Rodeghero, Caitlin M</t>
  </si>
  <si>
    <t>Administrative Assistant</t>
  </si>
  <si>
    <t>Feece, Brady J</t>
  </si>
  <si>
    <t>French, Aaron A</t>
  </si>
  <si>
    <t>VanCraenenbroeck, James T</t>
  </si>
  <si>
    <t>Wildlife Technician Part Time</t>
  </si>
  <si>
    <t>Safety, Health &amp; Training Coord Part Time</t>
  </si>
  <si>
    <t>Payroll Specialist</t>
  </si>
  <si>
    <t>Altman, Terry K</t>
  </si>
  <si>
    <t>Anderson, Roger E</t>
  </si>
  <si>
    <t>Bergman, Kyle A</t>
  </si>
  <si>
    <t>Bettag, Sarah M</t>
  </si>
  <si>
    <t>Brien, Michael J</t>
  </si>
  <si>
    <t>Buckheister, Arthur J</t>
  </si>
  <si>
    <t>Ceranek, Richard A</t>
  </si>
  <si>
    <t>Dalton, Ethan N</t>
  </si>
  <si>
    <t>de'Caneva, Justin R</t>
  </si>
  <si>
    <t>DelGiudice, Nicholas F</t>
  </si>
  <si>
    <t>Dixon, Rachel M</t>
  </si>
  <si>
    <t>Dunbar, Molly R</t>
  </si>
  <si>
    <t>Eaton, Weston M</t>
  </si>
  <si>
    <t>Eberhardt, Jack H</t>
  </si>
  <si>
    <t>Edwards, Jesse A</t>
  </si>
  <si>
    <t>Gallagher, Thomas E</t>
  </si>
  <si>
    <t>Gholson, Jacob F</t>
  </si>
  <si>
    <t>Glabinski, Conner J</t>
  </si>
  <si>
    <t>Gough, Michael S</t>
  </si>
  <si>
    <t>Gunderson, Matthew I</t>
  </si>
  <si>
    <t>Gustafson, Kenyan C</t>
  </si>
  <si>
    <t>Haimann, Joseph R</t>
  </si>
  <si>
    <t>Harbaugh, Timothy Jack</t>
  </si>
  <si>
    <t>Harper, Marcus L</t>
  </si>
  <si>
    <t>Havemann, Thomas A</t>
  </si>
  <si>
    <t>Hawkey, Alexandria A</t>
  </si>
  <si>
    <t>Hemmerling, Ian B</t>
  </si>
  <si>
    <t>Hernandez, Michael S</t>
  </si>
  <si>
    <t>Hestekin, Patricia L</t>
  </si>
  <si>
    <t>Hiles, Garrett J</t>
  </si>
  <si>
    <t>Jackson, John A</t>
  </si>
  <si>
    <t>Jedloe, Meghan P</t>
  </si>
  <si>
    <t>Joerger, Danielle R</t>
  </si>
  <si>
    <t>Johnson, Zachary A</t>
  </si>
  <si>
    <t>Jones, Colin M</t>
  </si>
  <si>
    <t>Kainrath, Danielle N</t>
  </si>
  <si>
    <t>Kastle, Monika E</t>
  </si>
  <si>
    <t>Konecki, Tyler M</t>
  </si>
  <si>
    <t>Krause, William C</t>
  </si>
  <si>
    <t>Kulczycki, Christy P</t>
  </si>
  <si>
    <t>Kupiszewski, Rick L</t>
  </si>
  <si>
    <t>Lamb, Zachary D</t>
  </si>
  <si>
    <t>Lewis, Jessica L</t>
  </si>
  <si>
    <t>Madura, Patrick T</t>
  </si>
  <si>
    <t>Mancini, David L</t>
  </si>
  <si>
    <t>Matthews, William T</t>
  </si>
  <si>
    <t>Mercado, Lauren J</t>
  </si>
  <si>
    <t>Miller, Maxx A</t>
  </si>
  <si>
    <t>Minkel, Susan R</t>
  </si>
  <si>
    <t>Mrzlak, Jared M</t>
  </si>
  <si>
    <t>Munoz, Rachel L</t>
  </si>
  <si>
    <t>Neff, Rachel N</t>
  </si>
  <si>
    <t>Oswald, Sarah E</t>
  </si>
  <si>
    <t>Paddock, Daryl M</t>
  </si>
  <si>
    <t>Pappas, Alexa E</t>
  </si>
  <si>
    <t>Patete, Rheannon S</t>
  </si>
  <si>
    <t>Pearson, Jacob P</t>
  </si>
  <si>
    <t>Plach, Kyle S</t>
  </si>
  <si>
    <t>Polz, Michael J</t>
  </si>
  <si>
    <t>Powell, Kiandra L</t>
  </si>
  <si>
    <t>Powell, Triston V</t>
  </si>
  <si>
    <t>Pyszka, Steven R</t>
  </si>
  <si>
    <t>Regelbrugge, Hunter C</t>
  </si>
  <si>
    <t>Reger, Mitchell W.</t>
  </si>
  <si>
    <t>Roche, Jeanne M</t>
  </si>
  <si>
    <t>Schadrack, Elizabeth</t>
  </si>
  <si>
    <t>Scheer, Kevin C</t>
  </si>
  <si>
    <t>Schwartz, Jacob  W</t>
  </si>
  <si>
    <t>Sikora, Daniel J</t>
  </si>
  <si>
    <t>Slosar, Diane M</t>
  </si>
  <si>
    <t>Star, Clayton J</t>
  </si>
  <si>
    <t>Stark, Sarah R</t>
  </si>
  <si>
    <t>Staudacher, Jacob A</t>
  </si>
  <si>
    <t>Taluc, William G</t>
  </si>
  <si>
    <t>Taylor, Ruth E</t>
  </si>
  <si>
    <t>Thran, Michael K</t>
  </si>
  <si>
    <t>Vitek, Michael G</t>
  </si>
  <si>
    <t>Wedll, Matthew R</t>
  </si>
  <si>
    <t>Whitmer, Hannah C</t>
  </si>
  <si>
    <t>York, Elisabeth (Betsey) C</t>
  </si>
  <si>
    <t>Zdeb, Luke A</t>
  </si>
  <si>
    <t>Campground Attendant - South</t>
  </si>
  <si>
    <t>Maintanence South Seasonal</t>
  </si>
  <si>
    <t>Campground Attendant - North</t>
  </si>
  <si>
    <t>Maintenance North Seasonal</t>
  </si>
  <si>
    <t>Horticulturist Intern</t>
  </si>
  <si>
    <t>Community Affairs - Intern</t>
  </si>
  <si>
    <t>Naturalist Intern</t>
  </si>
  <si>
    <t>Trades - Seasonal</t>
  </si>
  <si>
    <t>Montgomery-Porter, Sara M</t>
  </si>
  <si>
    <t>Vehicle Allowance</t>
  </si>
  <si>
    <t>Total</t>
  </si>
  <si>
    <t>Overtime</t>
  </si>
  <si>
    <t>Retirement Gift</t>
  </si>
  <si>
    <t>Police Special Detail</t>
  </si>
  <si>
    <t>Grand Total</t>
  </si>
  <si>
    <t>Wellness Award</t>
  </si>
  <si>
    <t>Service Award</t>
  </si>
  <si>
    <t>FOIA REQUEST - 2017 Salaries and Additional Payments</t>
  </si>
  <si>
    <t>Total 
Wages</t>
  </si>
  <si>
    <t>Gross 
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</si>
</sst>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409]mm/dd/yyyy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20"/>
      <color rgb="FF00579E"/>
      <name val="Tahoma"/>
      <family val="2"/>
    </font>
    <font>
      <sz val="8"/>
      <color rgb="FF00579E"/>
      <name val="Tahoma"/>
      <family val="2"/>
    </font>
    <font>
      <sz val="8"/>
      <color rgb="FF000000"/>
      <name val="Tahoma"/>
      <family val="2"/>
    </font>
    <font>
      <sz val="8"/>
      <color rgb="FF737373"/>
      <name val="Tahoma"/>
      <family val="2"/>
    </font>
    <font>
      <sz val="11"/>
      <color rgb="FF000000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"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horizontal="left" vertical="top" wrapText="1" readingOrder="1"/>
    </xf>
    <xf numFmtId="164" fontId="4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left" wrapText="1" readingOrder="1"/>
    </xf>
    <xf numFmtId="0" fontId="1" fillId="0" borderId="0" xfId="0" applyNumberFormat="1" applyFont="1" applyFill="1" applyBorder="1" applyAlignment="1">
      <alignment vertical="top" wrapText="1"/>
    </xf>
    <xf numFmtId="43" fontId="1" fillId="0" borderId="0" xfId="1" applyFont="1" applyFill="1" applyBorder="1"/>
    <xf numFmtId="0" fontId="7" fillId="0" borderId="0" xfId="0" applyNumberFormat="1" applyFont="1" applyFill="1" applyBorder="1" applyAlignment="1">
      <alignment horizontal="left" vertical="top" wrapText="1" readingOrder="1"/>
    </xf>
    <xf numFmtId="164" fontId="7" fillId="0" borderId="0" xfId="0" applyNumberFormat="1" applyFont="1" applyFill="1" applyBorder="1" applyAlignment="1">
      <alignment horizontal="left" vertical="top" wrapText="1" readingOrder="1"/>
    </xf>
    <xf numFmtId="43" fontId="7" fillId="0" borderId="0" xfId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164" fontId="7" fillId="0" borderId="1" xfId="0" applyNumberFormat="1" applyFont="1" applyFill="1" applyBorder="1" applyAlignment="1">
      <alignment horizontal="left" vertical="top" wrapText="1" readingOrder="1"/>
    </xf>
    <xf numFmtId="0" fontId="7" fillId="0" borderId="1" xfId="0" applyNumberFormat="1" applyFont="1" applyFill="1" applyBorder="1" applyAlignment="1">
      <alignment horizontal="left" vertical="top" wrapText="1" readingOrder="1"/>
    </xf>
    <xf numFmtId="43" fontId="7" fillId="0" borderId="1" xfId="1" applyFont="1" applyFill="1" applyBorder="1" applyAlignment="1">
      <alignment horizontal="right" vertical="top" wrapText="1" readingOrder="1"/>
    </xf>
    <xf numFmtId="43" fontId="7" fillId="0" borderId="2" xfId="1" applyFont="1" applyFill="1" applyBorder="1" applyAlignment="1">
      <alignment horizontal="right" vertical="top" wrapText="1" readingOrder="1"/>
    </xf>
    <xf numFmtId="43" fontId="4" fillId="0" borderId="3" xfId="1" applyFont="1" applyFill="1" applyBorder="1" applyAlignment="1">
      <alignment horizontal="right" vertical="top" wrapText="1" readingOrder="1"/>
    </xf>
    <xf numFmtId="0" fontId="8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579E"/>
      <rgbColor rgb="00737373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rvaw\Desktop\FOIA%20Earnings%20History%20Report%202017%20Gross%20Pa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1/Payroll/FOIA%20Requests/4.17.18/2017%20Overtim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1/Payroll/FOIA%20Requests/4.17.18/2017%20Wellness%20Reward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1/Payroll/FOIA%20Requests/4.17.18/2017%20Service%20Award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1/Payroll/FOIA%20Requests/4.17.18/2017%20Retirement%20Gif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1/Payroll/FOIA%20Requests/4.17.18/2017%20Special%20Detai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1/Payroll/FOIA%20Requests/4.17.18/FOIA%202017%20Vehicle%20Allow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rningsHistoryReport"/>
    </sheetNames>
    <sheetDataSet>
      <sheetData sheetId="0">
        <row r="7">
          <cell r="E7">
            <v>15252.88</v>
          </cell>
        </row>
        <row r="8">
          <cell r="E8">
            <v>480</v>
          </cell>
        </row>
        <row r="9">
          <cell r="E9">
            <v>4470</v>
          </cell>
        </row>
        <row r="10">
          <cell r="E10">
            <v>3760.51</v>
          </cell>
        </row>
        <row r="11">
          <cell r="E11">
            <v>690</v>
          </cell>
        </row>
        <row r="12">
          <cell r="E12">
            <v>9111.16</v>
          </cell>
        </row>
        <row r="13">
          <cell r="E13">
            <v>930</v>
          </cell>
        </row>
        <row r="14">
          <cell r="E14">
            <v>39045.919999999998</v>
          </cell>
        </row>
        <row r="15">
          <cell r="E15">
            <v>10077.9</v>
          </cell>
        </row>
        <row r="16">
          <cell r="E16">
            <v>4712</v>
          </cell>
        </row>
        <row r="17">
          <cell r="E17">
            <v>82373</v>
          </cell>
        </row>
        <row r="18">
          <cell r="E18">
            <v>19719.09</v>
          </cell>
        </row>
        <row r="19">
          <cell r="E19">
            <v>35857.06</v>
          </cell>
        </row>
        <row r="20">
          <cell r="E20">
            <v>69224.87</v>
          </cell>
        </row>
        <row r="21">
          <cell r="E21">
            <v>49347.3</v>
          </cell>
        </row>
        <row r="22">
          <cell r="E22">
            <v>21953.25</v>
          </cell>
        </row>
        <row r="23">
          <cell r="E23">
            <v>6258</v>
          </cell>
        </row>
        <row r="24">
          <cell r="E24">
            <v>13503.6</v>
          </cell>
        </row>
        <row r="25">
          <cell r="E25">
            <v>39839.5</v>
          </cell>
        </row>
        <row r="26">
          <cell r="E26">
            <v>56618.6</v>
          </cell>
        </row>
        <row r="27">
          <cell r="E27">
            <v>32526.23</v>
          </cell>
        </row>
        <row r="28">
          <cell r="E28">
            <v>6300</v>
          </cell>
        </row>
        <row r="29">
          <cell r="E29">
            <v>56985.22</v>
          </cell>
        </row>
        <row r="30">
          <cell r="E30">
            <v>39012.51</v>
          </cell>
        </row>
        <row r="31">
          <cell r="E31">
            <v>51538.23</v>
          </cell>
        </row>
        <row r="32">
          <cell r="E32">
            <v>55398.03</v>
          </cell>
        </row>
        <row r="34">
          <cell r="E34">
            <v>94089.78</v>
          </cell>
        </row>
        <row r="35">
          <cell r="E35">
            <v>720</v>
          </cell>
        </row>
        <row r="36">
          <cell r="E36">
            <v>45034.55</v>
          </cell>
        </row>
        <row r="37">
          <cell r="E37">
            <v>4256</v>
          </cell>
        </row>
        <row r="38">
          <cell r="E38">
            <v>54653.24</v>
          </cell>
        </row>
        <row r="39">
          <cell r="E39">
            <v>720</v>
          </cell>
        </row>
        <row r="40">
          <cell r="E40">
            <v>3952</v>
          </cell>
        </row>
        <row r="41">
          <cell r="E41">
            <v>3572</v>
          </cell>
        </row>
        <row r="42">
          <cell r="E42">
            <v>1380.98</v>
          </cell>
        </row>
        <row r="43">
          <cell r="E43">
            <v>47282.34</v>
          </cell>
        </row>
        <row r="44">
          <cell r="E44">
            <v>39603.74</v>
          </cell>
        </row>
        <row r="45">
          <cell r="E45">
            <v>8024.2</v>
          </cell>
        </row>
        <row r="46">
          <cell r="E46">
            <v>4712</v>
          </cell>
        </row>
        <row r="47">
          <cell r="E47">
            <v>3116</v>
          </cell>
        </row>
        <row r="48">
          <cell r="E48">
            <v>807.54</v>
          </cell>
        </row>
        <row r="49">
          <cell r="E49">
            <v>3952</v>
          </cell>
        </row>
        <row r="50">
          <cell r="E50">
            <v>63461.85</v>
          </cell>
        </row>
        <row r="51">
          <cell r="E51">
            <v>23581.82</v>
          </cell>
        </row>
        <row r="52">
          <cell r="E52">
            <v>570</v>
          </cell>
        </row>
        <row r="53">
          <cell r="E53">
            <v>23555.97</v>
          </cell>
        </row>
        <row r="54">
          <cell r="E54">
            <v>10017.26</v>
          </cell>
        </row>
        <row r="55">
          <cell r="E55">
            <v>2496</v>
          </cell>
        </row>
        <row r="56">
          <cell r="E56">
            <v>780</v>
          </cell>
        </row>
        <row r="57">
          <cell r="E57">
            <v>91657.22</v>
          </cell>
        </row>
        <row r="58">
          <cell r="E58">
            <v>4940</v>
          </cell>
        </row>
        <row r="59">
          <cell r="E59">
            <v>76616.92</v>
          </cell>
        </row>
        <row r="60">
          <cell r="E60">
            <v>87185.22</v>
          </cell>
        </row>
        <row r="61">
          <cell r="E61">
            <v>5335.26</v>
          </cell>
        </row>
        <row r="62">
          <cell r="E62">
            <v>54142.1</v>
          </cell>
        </row>
        <row r="63">
          <cell r="E63">
            <v>6279</v>
          </cell>
        </row>
        <row r="64">
          <cell r="E64">
            <v>3462.75</v>
          </cell>
        </row>
        <row r="65">
          <cell r="E65">
            <v>83138.94</v>
          </cell>
        </row>
        <row r="66">
          <cell r="E66">
            <v>30</v>
          </cell>
        </row>
        <row r="67">
          <cell r="E67">
            <v>1648.25</v>
          </cell>
        </row>
        <row r="68">
          <cell r="E68">
            <v>3192</v>
          </cell>
        </row>
        <row r="69">
          <cell r="E69">
            <v>4992</v>
          </cell>
        </row>
        <row r="70">
          <cell r="E70">
            <v>3879.66</v>
          </cell>
        </row>
        <row r="71">
          <cell r="E71">
            <v>5538.5</v>
          </cell>
        </row>
        <row r="72">
          <cell r="E72">
            <v>18805.009999999998</v>
          </cell>
        </row>
        <row r="73">
          <cell r="E73">
            <v>10022.02</v>
          </cell>
        </row>
        <row r="74">
          <cell r="E74">
            <v>4028</v>
          </cell>
        </row>
        <row r="75">
          <cell r="E75">
            <v>10835.33</v>
          </cell>
        </row>
        <row r="76">
          <cell r="E76">
            <v>54639.040000000001</v>
          </cell>
        </row>
        <row r="77">
          <cell r="E77">
            <v>600</v>
          </cell>
        </row>
        <row r="78">
          <cell r="E78">
            <v>4484</v>
          </cell>
        </row>
        <row r="79">
          <cell r="E79">
            <v>9300.93</v>
          </cell>
        </row>
        <row r="80">
          <cell r="E80">
            <v>57282.17</v>
          </cell>
        </row>
        <row r="81">
          <cell r="E81">
            <v>4170.51</v>
          </cell>
        </row>
        <row r="82">
          <cell r="E82">
            <v>52280.02</v>
          </cell>
        </row>
        <row r="83">
          <cell r="E83">
            <v>4180</v>
          </cell>
        </row>
        <row r="84">
          <cell r="E84">
            <v>4503</v>
          </cell>
        </row>
        <row r="85">
          <cell r="E85">
            <v>2364.73</v>
          </cell>
        </row>
        <row r="86">
          <cell r="E86">
            <v>5063.5</v>
          </cell>
        </row>
        <row r="87">
          <cell r="E87">
            <v>2546.3000000000002</v>
          </cell>
        </row>
        <row r="88">
          <cell r="E88">
            <v>59318.86</v>
          </cell>
        </row>
        <row r="89">
          <cell r="E89">
            <v>24038.5</v>
          </cell>
        </row>
        <row r="90">
          <cell r="E90">
            <v>5019.95</v>
          </cell>
        </row>
        <row r="91">
          <cell r="E91">
            <v>60</v>
          </cell>
        </row>
        <row r="92">
          <cell r="E92">
            <v>18993.36</v>
          </cell>
        </row>
        <row r="93">
          <cell r="E93">
            <v>4560</v>
          </cell>
        </row>
        <row r="94">
          <cell r="E94">
            <v>20623.18</v>
          </cell>
        </row>
        <row r="95">
          <cell r="E95">
            <v>40229.9</v>
          </cell>
        </row>
        <row r="96">
          <cell r="E96">
            <v>1977.49</v>
          </cell>
        </row>
        <row r="97">
          <cell r="E97">
            <v>45332.160000000003</v>
          </cell>
        </row>
        <row r="98">
          <cell r="E98">
            <v>38930.589999999997</v>
          </cell>
        </row>
        <row r="99">
          <cell r="E99">
            <v>2797.75</v>
          </cell>
        </row>
        <row r="100">
          <cell r="E100">
            <v>4320</v>
          </cell>
        </row>
        <row r="101">
          <cell r="E101">
            <v>39506</v>
          </cell>
        </row>
        <row r="102">
          <cell r="E102">
            <v>8574.3799999999992</v>
          </cell>
        </row>
        <row r="103">
          <cell r="E103">
            <v>54914.63</v>
          </cell>
        </row>
        <row r="104">
          <cell r="E104">
            <v>510</v>
          </cell>
        </row>
        <row r="105">
          <cell r="E105">
            <v>5462.5</v>
          </cell>
        </row>
        <row r="106">
          <cell r="E106">
            <v>450</v>
          </cell>
        </row>
        <row r="107">
          <cell r="E107">
            <v>46159.12</v>
          </cell>
        </row>
        <row r="108">
          <cell r="E108">
            <v>10863.24</v>
          </cell>
        </row>
        <row r="109">
          <cell r="E109">
            <v>10973.6</v>
          </cell>
        </row>
        <row r="110">
          <cell r="E110">
            <v>6268.38</v>
          </cell>
        </row>
        <row r="111">
          <cell r="E111">
            <v>5624</v>
          </cell>
        </row>
        <row r="112">
          <cell r="E112">
            <v>45640.18</v>
          </cell>
        </row>
        <row r="113">
          <cell r="E113">
            <v>6554.1</v>
          </cell>
        </row>
        <row r="114">
          <cell r="E114">
            <v>57292.52</v>
          </cell>
        </row>
        <row r="115">
          <cell r="E115">
            <v>11713.47</v>
          </cell>
        </row>
        <row r="116">
          <cell r="E116">
            <v>600</v>
          </cell>
        </row>
        <row r="117">
          <cell r="E117">
            <v>4408.01</v>
          </cell>
        </row>
        <row r="118">
          <cell r="E118">
            <v>16645.919999999998</v>
          </cell>
        </row>
        <row r="119">
          <cell r="E119">
            <v>4446</v>
          </cell>
        </row>
        <row r="120">
          <cell r="E120">
            <v>86694.77</v>
          </cell>
        </row>
        <row r="121">
          <cell r="E121">
            <v>32250.38</v>
          </cell>
        </row>
        <row r="122">
          <cell r="E122">
            <v>178084.35</v>
          </cell>
        </row>
        <row r="123">
          <cell r="E123">
            <v>32674.65</v>
          </cell>
        </row>
        <row r="124">
          <cell r="E124">
            <v>969.84</v>
          </cell>
        </row>
        <row r="125">
          <cell r="E125">
            <v>5178.03</v>
          </cell>
        </row>
        <row r="126">
          <cell r="E126">
            <v>31849.69</v>
          </cell>
        </row>
        <row r="127">
          <cell r="E127">
            <v>210</v>
          </cell>
        </row>
        <row r="128">
          <cell r="E128">
            <v>4898.1000000000004</v>
          </cell>
        </row>
        <row r="129">
          <cell r="E129">
            <v>47270.27</v>
          </cell>
        </row>
        <row r="130">
          <cell r="E130">
            <v>32646.32</v>
          </cell>
        </row>
        <row r="131">
          <cell r="E131">
            <v>1102</v>
          </cell>
        </row>
        <row r="132">
          <cell r="E132">
            <v>1480</v>
          </cell>
        </row>
        <row r="133">
          <cell r="E133">
            <v>3471</v>
          </cell>
        </row>
        <row r="134">
          <cell r="E134">
            <v>25858.39</v>
          </cell>
        </row>
        <row r="135">
          <cell r="E135">
            <v>22964.97</v>
          </cell>
        </row>
        <row r="136">
          <cell r="E136">
            <v>4104</v>
          </cell>
        </row>
        <row r="137">
          <cell r="E137">
            <v>6015</v>
          </cell>
        </row>
        <row r="138">
          <cell r="E138">
            <v>1868.94</v>
          </cell>
        </row>
        <row r="139">
          <cell r="E139">
            <v>3256.13</v>
          </cell>
        </row>
        <row r="140">
          <cell r="E140">
            <v>3876</v>
          </cell>
        </row>
        <row r="141">
          <cell r="E141">
            <v>3923.5</v>
          </cell>
        </row>
        <row r="142">
          <cell r="E142">
            <v>692.36</v>
          </cell>
        </row>
        <row r="143">
          <cell r="E143">
            <v>46757.85</v>
          </cell>
        </row>
        <row r="144">
          <cell r="E144">
            <v>72086.990000000005</v>
          </cell>
        </row>
        <row r="145">
          <cell r="E145">
            <v>37981.83</v>
          </cell>
        </row>
        <row r="146">
          <cell r="E146">
            <v>3572</v>
          </cell>
        </row>
        <row r="147">
          <cell r="E147">
            <v>22566.43</v>
          </cell>
        </row>
        <row r="148">
          <cell r="E148">
            <v>4104</v>
          </cell>
        </row>
        <row r="149">
          <cell r="E149">
            <v>3878.38</v>
          </cell>
        </row>
        <row r="150">
          <cell r="E150">
            <v>4338.76</v>
          </cell>
        </row>
        <row r="151">
          <cell r="E151">
            <v>19412.18</v>
          </cell>
        </row>
        <row r="152">
          <cell r="E152">
            <v>5479.13</v>
          </cell>
        </row>
        <row r="153">
          <cell r="E153">
            <v>4758.01</v>
          </cell>
        </row>
        <row r="154">
          <cell r="E154">
            <v>51182.14</v>
          </cell>
        </row>
        <row r="155">
          <cell r="E155">
            <v>80</v>
          </cell>
        </row>
        <row r="156">
          <cell r="E156">
            <v>31219.37</v>
          </cell>
        </row>
        <row r="157">
          <cell r="E157">
            <v>32157.61</v>
          </cell>
        </row>
        <row r="158">
          <cell r="E158">
            <v>21111.79</v>
          </cell>
        </row>
        <row r="159">
          <cell r="E159">
            <v>39453.300000000003</v>
          </cell>
        </row>
        <row r="160">
          <cell r="E160">
            <v>53124.56</v>
          </cell>
        </row>
        <row r="161">
          <cell r="E161">
            <v>5920</v>
          </cell>
        </row>
        <row r="162">
          <cell r="E162">
            <v>5168</v>
          </cell>
        </row>
        <row r="163">
          <cell r="E163">
            <v>2275.25</v>
          </cell>
        </row>
        <row r="164">
          <cell r="E164">
            <v>1952.38</v>
          </cell>
        </row>
        <row r="165">
          <cell r="E165">
            <v>5044.5</v>
          </cell>
        </row>
        <row r="166">
          <cell r="E166">
            <v>55678.96</v>
          </cell>
        </row>
        <row r="167">
          <cell r="E167">
            <v>3116</v>
          </cell>
        </row>
        <row r="168">
          <cell r="E168">
            <v>6539.5</v>
          </cell>
        </row>
        <row r="169">
          <cell r="E169">
            <v>51788.33</v>
          </cell>
        </row>
        <row r="170">
          <cell r="E170">
            <v>45517.59</v>
          </cell>
        </row>
        <row r="171">
          <cell r="E171">
            <v>510</v>
          </cell>
        </row>
        <row r="172">
          <cell r="E172">
            <v>95107.66</v>
          </cell>
        </row>
        <row r="173">
          <cell r="E173">
            <v>39615.89</v>
          </cell>
        </row>
        <row r="174">
          <cell r="E174">
            <v>37689.5</v>
          </cell>
        </row>
        <row r="175">
          <cell r="E175">
            <v>51446.45</v>
          </cell>
        </row>
        <row r="176">
          <cell r="E176">
            <v>60946.559999999998</v>
          </cell>
        </row>
        <row r="177">
          <cell r="E177">
            <v>39648.53</v>
          </cell>
        </row>
        <row r="178">
          <cell r="E178">
            <v>109839.55</v>
          </cell>
        </row>
        <row r="179">
          <cell r="E179">
            <v>3800</v>
          </cell>
        </row>
        <row r="180">
          <cell r="E180">
            <v>4043.83</v>
          </cell>
        </row>
        <row r="181">
          <cell r="E181">
            <v>1422.63</v>
          </cell>
        </row>
        <row r="182">
          <cell r="E182">
            <v>2310.81</v>
          </cell>
        </row>
        <row r="183">
          <cell r="E183">
            <v>5490</v>
          </cell>
        </row>
        <row r="184">
          <cell r="E184">
            <v>4710</v>
          </cell>
        </row>
        <row r="185">
          <cell r="E185">
            <v>4177.29</v>
          </cell>
        </row>
        <row r="186">
          <cell r="E186">
            <v>40383.58</v>
          </cell>
        </row>
        <row r="187">
          <cell r="E187">
            <v>1824</v>
          </cell>
        </row>
        <row r="188">
          <cell r="E188">
            <v>1966.27</v>
          </cell>
        </row>
        <row r="189">
          <cell r="E189">
            <v>73980.350000000006</v>
          </cell>
        </row>
        <row r="190">
          <cell r="E190">
            <v>5850.01</v>
          </cell>
        </row>
        <row r="191">
          <cell r="E191">
            <v>45279.96</v>
          </cell>
        </row>
        <row r="192">
          <cell r="E192">
            <v>10953.66</v>
          </cell>
        </row>
        <row r="193">
          <cell r="E193">
            <v>20631.78</v>
          </cell>
        </row>
        <row r="194">
          <cell r="E194">
            <v>2118.5</v>
          </cell>
        </row>
        <row r="195">
          <cell r="E195">
            <v>300</v>
          </cell>
        </row>
        <row r="196">
          <cell r="E196">
            <v>53475.1</v>
          </cell>
        </row>
        <row r="197">
          <cell r="E197">
            <v>525</v>
          </cell>
        </row>
        <row r="198">
          <cell r="E198">
            <v>450</v>
          </cell>
        </row>
        <row r="199">
          <cell r="E199">
            <v>38904.519999999997</v>
          </cell>
        </row>
        <row r="200">
          <cell r="E200">
            <v>4310.6499999999996</v>
          </cell>
        </row>
        <row r="201">
          <cell r="E201">
            <v>1277.75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rsAnalysisReport"/>
    </sheetNames>
    <sheetDataSet>
      <sheetData sheetId="0">
        <row r="4">
          <cell r="I4">
            <v>740.32</v>
          </cell>
        </row>
        <row r="9">
          <cell r="I9">
            <v>304.29000000000002</v>
          </cell>
        </row>
        <row r="11">
          <cell r="I11">
            <v>394.75</v>
          </cell>
        </row>
        <row r="13">
          <cell r="I13">
            <v>645.41</v>
          </cell>
        </row>
        <row r="15">
          <cell r="I15">
            <v>369.43</v>
          </cell>
        </row>
        <row r="17">
          <cell r="I17">
            <v>22.29</v>
          </cell>
        </row>
        <row r="19">
          <cell r="I19">
            <v>122.57</v>
          </cell>
        </row>
        <row r="21">
          <cell r="I21">
            <v>1384.41</v>
          </cell>
        </row>
        <row r="23">
          <cell r="I23">
            <v>1465.23</v>
          </cell>
        </row>
        <row r="25">
          <cell r="I25">
            <v>470.75</v>
          </cell>
        </row>
        <row r="27">
          <cell r="I27">
            <v>344.03</v>
          </cell>
        </row>
        <row r="29">
          <cell r="I29">
            <v>113.41</v>
          </cell>
        </row>
        <row r="31">
          <cell r="I31">
            <v>1064.68</v>
          </cell>
        </row>
        <row r="33">
          <cell r="I33">
            <v>32.74</v>
          </cell>
        </row>
        <row r="35">
          <cell r="I35">
            <v>140.63999999999999</v>
          </cell>
        </row>
        <row r="37">
          <cell r="I37">
            <v>423.69</v>
          </cell>
        </row>
        <row r="39">
          <cell r="I39">
            <v>179.12</v>
          </cell>
        </row>
        <row r="44">
          <cell r="I44">
            <v>520.39</v>
          </cell>
        </row>
        <row r="46">
          <cell r="I46">
            <v>2141.77</v>
          </cell>
        </row>
        <row r="48">
          <cell r="I48">
            <v>251.93</v>
          </cell>
        </row>
        <row r="50">
          <cell r="I50">
            <v>1068.3699999999999</v>
          </cell>
        </row>
        <row r="52">
          <cell r="I52">
            <v>760.2</v>
          </cell>
        </row>
        <row r="54">
          <cell r="I54">
            <v>69.78</v>
          </cell>
        </row>
        <row r="56">
          <cell r="I56">
            <v>56.15</v>
          </cell>
        </row>
        <row r="58">
          <cell r="I58">
            <v>246.57</v>
          </cell>
        </row>
        <row r="60">
          <cell r="I60">
            <v>942.48</v>
          </cell>
        </row>
        <row r="62">
          <cell r="I62">
            <v>316.67</v>
          </cell>
        </row>
        <row r="67">
          <cell r="I67">
            <v>39.47</v>
          </cell>
        </row>
        <row r="69">
          <cell r="I69">
            <v>7.13</v>
          </cell>
        </row>
        <row r="71">
          <cell r="I71">
            <v>36.93</v>
          </cell>
        </row>
        <row r="76">
          <cell r="I76">
            <v>328.5</v>
          </cell>
        </row>
        <row r="78">
          <cell r="I78">
            <v>1485.99</v>
          </cell>
        </row>
        <row r="80">
          <cell r="I80">
            <v>56.31</v>
          </cell>
        </row>
        <row r="82">
          <cell r="I82">
            <v>57</v>
          </cell>
        </row>
        <row r="84">
          <cell r="I84">
            <v>1342.36</v>
          </cell>
        </row>
        <row r="86">
          <cell r="I86">
            <v>1125.3599999999999</v>
          </cell>
        </row>
        <row r="91">
          <cell r="I91">
            <v>338.62</v>
          </cell>
        </row>
        <row r="93">
          <cell r="I93">
            <v>552.15</v>
          </cell>
        </row>
        <row r="95">
          <cell r="I95">
            <v>717.06</v>
          </cell>
        </row>
        <row r="97">
          <cell r="I97">
            <v>566.57000000000005</v>
          </cell>
        </row>
        <row r="99">
          <cell r="I99">
            <v>224.46</v>
          </cell>
        </row>
        <row r="101">
          <cell r="I101">
            <v>1450.77</v>
          </cell>
        </row>
        <row r="103">
          <cell r="I103">
            <v>817.36</v>
          </cell>
        </row>
        <row r="105">
          <cell r="I105">
            <v>864.49</v>
          </cell>
        </row>
        <row r="107">
          <cell r="I107">
            <v>941.27</v>
          </cell>
        </row>
        <row r="109">
          <cell r="I109">
            <v>275.70999999999998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rsAnalysisReport"/>
    </sheetNames>
    <sheetDataSet>
      <sheetData sheetId="0">
        <row r="6">
          <cell r="I6">
            <v>99</v>
          </cell>
        </row>
        <row r="11">
          <cell r="I11">
            <v>100</v>
          </cell>
        </row>
        <row r="16">
          <cell r="I16">
            <v>100</v>
          </cell>
        </row>
        <row r="21">
          <cell r="I21">
            <v>99</v>
          </cell>
        </row>
        <row r="24">
          <cell r="I24">
            <v>100</v>
          </cell>
        </row>
        <row r="26">
          <cell r="I26">
            <v>99</v>
          </cell>
        </row>
        <row r="28">
          <cell r="I28">
            <v>99</v>
          </cell>
        </row>
        <row r="30">
          <cell r="I30">
            <v>100</v>
          </cell>
        </row>
        <row r="37">
          <cell r="I37">
            <v>100</v>
          </cell>
        </row>
        <row r="40">
          <cell r="I40">
            <v>100</v>
          </cell>
        </row>
        <row r="42">
          <cell r="I42">
            <v>100</v>
          </cell>
        </row>
        <row r="47">
          <cell r="I47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rsAnalysisReport"/>
    </sheetNames>
    <sheetDataSet>
      <sheetData sheetId="0">
        <row r="4">
          <cell r="I4">
            <v>75</v>
          </cell>
        </row>
        <row r="9">
          <cell r="I9">
            <v>300</v>
          </cell>
        </row>
        <row r="11">
          <cell r="I11">
            <v>150</v>
          </cell>
        </row>
        <row r="16">
          <cell r="I16">
            <v>75</v>
          </cell>
        </row>
        <row r="18">
          <cell r="I18">
            <v>225</v>
          </cell>
        </row>
        <row r="23">
          <cell r="I23">
            <v>150</v>
          </cell>
        </row>
        <row r="28">
          <cell r="I28">
            <v>75</v>
          </cell>
        </row>
        <row r="33">
          <cell r="I33">
            <v>75</v>
          </cell>
        </row>
        <row r="35">
          <cell r="I35">
            <v>225</v>
          </cell>
        </row>
        <row r="37">
          <cell r="I37">
            <v>225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rsAnalysisReport"/>
    </sheetNames>
    <sheetDataSet>
      <sheetData sheetId="0">
        <row r="4">
          <cell r="I4">
            <v>400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rsAnalysisReport"/>
    </sheetNames>
    <sheetDataSet>
      <sheetData sheetId="0">
        <row r="4">
          <cell r="J4">
            <v>387.5</v>
          </cell>
        </row>
        <row r="6">
          <cell r="J6">
            <v>762.5</v>
          </cell>
        </row>
        <row r="8">
          <cell r="J8">
            <v>237.5</v>
          </cell>
        </row>
        <row r="10">
          <cell r="J10">
            <v>300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rsAnalysisReport"/>
    </sheetNames>
    <sheetDataSet>
      <sheetData sheetId="0">
        <row r="4">
          <cell r="J4">
            <v>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6"/>
  <sheetViews>
    <sheetView tabSelected="1" view="pageBreakPreview" zoomScale="60" zoomScaleNormal="100" workbookViewId="0">
      <pane ySplit="1" topLeftCell="A2" activePane="bottomLeft" state="frozen"/>
      <selection pane="bottomLeft" activeCell="E151" sqref="E151"/>
    </sheetView>
  </sheetViews>
  <sheetFormatPr defaultRowHeight="14.4" x14ac:dyDescent="0.3"/>
  <cols>
    <col min="1" max="1" width="9.109375" customWidth="1"/>
    <col min="2" max="2" width="20.88671875" bestFit="1" customWidth="1"/>
    <col min="3" max="3" width="29.109375" customWidth="1"/>
    <col min="4" max="4" width="22.88671875" customWidth="1"/>
    <col min="5" max="5" width="11.33203125" style="7" bestFit="1" customWidth="1"/>
    <col min="6" max="6" width="10.33203125" customWidth="1"/>
    <col min="7" max="7" width="9.109375" customWidth="1"/>
    <col min="8" max="8" width="12.6640625" customWidth="1"/>
    <col min="9" max="9" width="11.109375" customWidth="1"/>
    <col min="10" max="10" width="9.5546875" customWidth="1"/>
    <col min="11" max="11" width="7.88671875" customWidth="1"/>
    <col min="12" max="12" width="11.33203125" bestFit="1" customWidth="1"/>
  </cols>
  <sheetData>
    <row r="1" spans="1:19" ht="54.6" customHeight="1" x14ac:dyDescent="0.3">
      <c r="A1" s="18" t="s">
        <v>278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1"/>
      <c r="N1" s="11"/>
      <c r="O1" s="11"/>
      <c r="P1" s="11"/>
      <c r="Q1" s="11"/>
    </row>
    <row r="2" spans="1:19" ht="20.399999999999999" x14ac:dyDescent="0.3">
      <c r="A2" s="17" t="s">
        <v>1</v>
      </c>
      <c r="B2" s="17" t="s">
        <v>0</v>
      </c>
      <c r="C2" s="17" t="s">
        <v>2</v>
      </c>
      <c r="D2" s="17" t="s">
        <v>3</v>
      </c>
      <c r="E2" s="17" t="s">
        <v>280</v>
      </c>
      <c r="F2" s="17" t="s">
        <v>270</v>
      </c>
      <c r="G2" s="17" t="s">
        <v>272</v>
      </c>
      <c r="H2" s="17" t="s">
        <v>274</v>
      </c>
      <c r="I2" s="17" t="s">
        <v>273</v>
      </c>
      <c r="J2" s="17" t="s">
        <v>276</v>
      </c>
      <c r="K2" s="17" t="s">
        <v>277</v>
      </c>
      <c r="L2" s="17" t="s">
        <v>279</v>
      </c>
    </row>
    <row r="3" spans="1:19" ht="15.6" customHeight="1" x14ac:dyDescent="0.3">
      <c r="A3" s="9">
        <v>42338</v>
      </c>
      <c r="B3" s="1" t="s">
        <v>159</v>
      </c>
      <c r="C3" s="1" t="s">
        <v>6</v>
      </c>
      <c r="D3" s="1" t="s">
        <v>89</v>
      </c>
      <c r="E3" s="10">
        <f>+[1]EarningsHistoryReport!E7</f>
        <v>15252.88</v>
      </c>
      <c r="F3" s="10"/>
      <c r="G3" s="10">
        <f>+[2]HoursAnalysisReport!$I$9</f>
        <v>304.29000000000002</v>
      </c>
      <c r="H3" s="10"/>
      <c r="I3" s="10"/>
      <c r="J3" s="10"/>
      <c r="K3" s="10"/>
      <c r="L3" s="10">
        <f>+E3+F3+G3+H3+I3+J3+K3</f>
        <v>15557.17</v>
      </c>
      <c r="M3" s="10"/>
      <c r="N3" s="7"/>
      <c r="O3" s="7"/>
      <c r="P3" s="7"/>
      <c r="Q3" s="7"/>
      <c r="R3" s="7"/>
      <c r="S3" s="7"/>
    </row>
    <row r="4" spans="1:19" x14ac:dyDescent="0.3">
      <c r="A4" s="9">
        <v>37600</v>
      </c>
      <c r="B4" s="1" t="s">
        <v>44</v>
      </c>
      <c r="C4" s="1" t="s">
        <v>9</v>
      </c>
      <c r="D4" s="1" t="s">
        <v>14</v>
      </c>
      <c r="E4" s="10">
        <f>+[1]EarningsHistoryReport!E8</f>
        <v>480</v>
      </c>
      <c r="F4" s="10"/>
      <c r="G4" s="10"/>
      <c r="H4" s="10"/>
      <c r="I4" s="10"/>
      <c r="J4" s="10"/>
      <c r="K4" s="10"/>
      <c r="L4" s="10">
        <f t="shared" ref="L4:L67" si="0">+E4+F4+G4+H4+I4+J4+K4</f>
        <v>480</v>
      </c>
      <c r="M4" s="10"/>
      <c r="N4" s="7"/>
      <c r="O4" s="7"/>
      <c r="P4" s="7"/>
      <c r="Q4" s="7"/>
      <c r="R4" s="7"/>
      <c r="S4" s="7"/>
    </row>
    <row r="5" spans="1:19" x14ac:dyDescent="0.3">
      <c r="A5" s="9">
        <v>42877</v>
      </c>
      <c r="B5" s="8" t="s">
        <v>180</v>
      </c>
      <c r="C5" s="1" t="s">
        <v>4</v>
      </c>
      <c r="D5" s="1" t="s">
        <v>261</v>
      </c>
      <c r="E5" s="10">
        <f>+[1]EarningsHistoryReport!E9</f>
        <v>4470</v>
      </c>
      <c r="F5" s="10"/>
      <c r="G5" s="10"/>
      <c r="H5" s="10"/>
      <c r="I5" s="10"/>
      <c r="J5" s="10"/>
      <c r="K5" s="10"/>
      <c r="L5" s="10">
        <f t="shared" si="0"/>
        <v>4470</v>
      </c>
      <c r="M5" s="10"/>
      <c r="N5" s="7"/>
      <c r="O5" s="7"/>
      <c r="P5" s="7"/>
      <c r="Q5" s="7"/>
      <c r="R5" s="7"/>
      <c r="S5" s="7"/>
    </row>
    <row r="6" spans="1:19" x14ac:dyDescent="0.3">
      <c r="A6" s="9">
        <v>42860</v>
      </c>
      <c r="B6" s="8" t="s">
        <v>181</v>
      </c>
      <c r="C6" s="8" t="s">
        <v>25</v>
      </c>
      <c r="D6" s="8" t="s">
        <v>26</v>
      </c>
      <c r="E6" s="10">
        <f>+[1]EarningsHistoryReport!E10</f>
        <v>3760.51</v>
      </c>
      <c r="F6" s="10"/>
      <c r="G6" s="10"/>
      <c r="H6" s="10"/>
      <c r="I6" s="10"/>
      <c r="J6" s="10"/>
      <c r="K6" s="10"/>
      <c r="L6" s="10">
        <f t="shared" si="0"/>
        <v>3760.51</v>
      </c>
      <c r="M6" s="10"/>
      <c r="N6" s="7"/>
      <c r="O6" s="7"/>
      <c r="P6" s="7"/>
      <c r="Q6" s="7"/>
      <c r="R6" s="7"/>
      <c r="S6" s="7"/>
    </row>
    <row r="7" spans="1:19" x14ac:dyDescent="0.3">
      <c r="A7" s="9">
        <v>40518</v>
      </c>
      <c r="B7" s="1" t="s">
        <v>102</v>
      </c>
      <c r="C7" s="1" t="s">
        <v>9</v>
      </c>
      <c r="D7" s="1" t="s">
        <v>14</v>
      </c>
      <c r="E7" s="10">
        <f>+[1]EarningsHistoryReport!E11</f>
        <v>690</v>
      </c>
      <c r="F7" s="10"/>
      <c r="G7" s="10"/>
      <c r="H7" s="10"/>
      <c r="I7" s="10"/>
      <c r="J7" s="10"/>
      <c r="K7" s="10"/>
      <c r="L7" s="10">
        <f t="shared" si="0"/>
        <v>690</v>
      </c>
      <c r="M7" s="10"/>
      <c r="N7" s="7"/>
      <c r="O7" s="7"/>
      <c r="P7" s="7"/>
      <c r="Q7" s="7"/>
      <c r="R7" s="7"/>
      <c r="S7" s="7"/>
    </row>
    <row r="8" spans="1:19" x14ac:dyDescent="0.3">
      <c r="A8" s="9">
        <v>38548</v>
      </c>
      <c r="B8" s="1" t="s">
        <v>64</v>
      </c>
      <c r="C8" s="1" t="s">
        <v>25</v>
      </c>
      <c r="D8" s="1" t="s">
        <v>26</v>
      </c>
      <c r="E8" s="10">
        <f>+[1]EarningsHistoryReport!E12</f>
        <v>9111.16</v>
      </c>
      <c r="F8" s="10"/>
      <c r="G8" s="10"/>
      <c r="H8" s="10"/>
      <c r="I8" s="10"/>
      <c r="J8" s="10"/>
      <c r="K8" s="10"/>
      <c r="L8" s="10">
        <f t="shared" si="0"/>
        <v>9111.16</v>
      </c>
      <c r="M8" s="10"/>
      <c r="N8" s="7"/>
      <c r="O8" s="7"/>
      <c r="P8" s="7"/>
      <c r="Q8" s="7"/>
      <c r="R8" s="7"/>
      <c r="S8" s="7"/>
    </row>
    <row r="9" spans="1:19" x14ac:dyDescent="0.3">
      <c r="A9" s="9">
        <v>41254</v>
      </c>
      <c r="B9" s="1" t="s">
        <v>118</v>
      </c>
      <c r="C9" s="1" t="s">
        <v>9</v>
      </c>
      <c r="D9" s="1" t="s">
        <v>14</v>
      </c>
      <c r="E9" s="10">
        <f>+[1]EarningsHistoryReport!E13</f>
        <v>930</v>
      </c>
      <c r="F9" s="10"/>
      <c r="G9" s="10"/>
      <c r="H9" s="10"/>
      <c r="I9" s="10"/>
      <c r="J9" s="10"/>
      <c r="K9" s="10"/>
      <c r="L9" s="10">
        <f t="shared" si="0"/>
        <v>930</v>
      </c>
      <c r="M9" s="10"/>
      <c r="N9" s="7"/>
      <c r="O9" s="7"/>
      <c r="P9" s="7"/>
      <c r="Q9" s="7"/>
      <c r="R9" s="7"/>
      <c r="S9" s="7"/>
    </row>
    <row r="10" spans="1:19" x14ac:dyDescent="0.3">
      <c r="A10" s="9">
        <v>40343</v>
      </c>
      <c r="B10" s="1" t="s">
        <v>99</v>
      </c>
      <c r="C10" s="1" t="s">
        <v>6</v>
      </c>
      <c r="D10" s="1" t="s">
        <v>89</v>
      </c>
      <c r="E10" s="10">
        <f>+[1]EarningsHistoryReport!E14</f>
        <v>39045.919999999998</v>
      </c>
      <c r="F10" s="10"/>
      <c r="G10" s="10">
        <f>+[2]HoursAnalysisReport!$I$11</f>
        <v>394.75</v>
      </c>
      <c r="H10" s="10"/>
      <c r="I10" s="10"/>
      <c r="J10" s="10"/>
      <c r="K10" s="10"/>
      <c r="L10" s="10">
        <f t="shared" si="0"/>
        <v>39440.67</v>
      </c>
      <c r="M10" s="10"/>
      <c r="N10" s="7"/>
      <c r="O10" s="7"/>
      <c r="P10" s="7"/>
      <c r="Q10" s="7"/>
      <c r="R10" s="7"/>
      <c r="S10" s="7"/>
    </row>
    <row r="11" spans="1:19" x14ac:dyDescent="0.3">
      <c r="A11" s="9">
        <v>43038</v>
      </c>
      <c r="B11" s="8" t="s">
        <v>182</v>
      </c>
      <c r="C11" s="8" t="s">
        <v>4</v>
      </c>
      <c r="D11" s="8" t="s">
        <v>34</v>
      </c>
      <c r="E11" s="10">
        <f>+[1]EarningsHistoryReport!E15</f>
        <v>10077.9</v>
      </c>
      <c r="F11" s="10"/>
      <c r="G11" s="10"/>
      <c r="H11" s="10"/>
      <c r="I11" s="10"/>
      <c r="J11" s="10"/>
      <c r="K11" s="10"/>
      <c r="L11" s="10">
        <f t="shared" si="0"/>
        <v>10077.9</v>
      </c>
      <c r="M11" s="10"/>
      <c r="N11" s="7"/>
      <c r="O11" s="7"/>
      <c r="P11" s="7"/>
      <c r="Q11" s="7"/>
      <c r="R11" s="7"/>
      <c r="S11" s="7"/>
    </row>
    <row r="12" spans="1:19" x14ac:dyDescent="0.3">
      <c r="A12" s="9">
        <v>42877</v>
      </c>
      <c r="B12" s="8" t="s">
        <v>183</v>
      </c>
      <c r="C12" s="8" t="s">
        <v>4</v>
      </c>
      <c r="D12" s="8" t="s">
        <v>262</v>
      </c>
      <c r="E12" s="10">
        <f>+[1]EarningsHistoryReport!E16</f>
        <v>4712</v>
      </c>
      <c r="F12" s="10"/>
      <c r="G12" s="10"/>
      <c r="H12" s="10"/>
      <c r="I12" s="10"/>
      <c r="J12" s="10"/>
      <c r="K12" s="10"/>
      <c r="L12" s="10">
        <f t="shared" si="0"/>
        <v>4712</v>
      </c>
      <c r="M12" s="10"/>
      <c r="N12" s="7"/>
      <c r="O12" s="7"/>
      <c r="P12" s="7"/>
      <c r="Q12" s="7"/>
      <c r="R12" s="7"/>
      <c r="S12" s="7"/>
    </row>
    <row r="13" spans="1:19" x14ac:dyDescent="0.3">
      <c r="A13" s="9">
        <v>34516</v>
      </c>
      <c r="B13" s="1" t="s">
        <v>18</v>
      </c>
      <c r="C13" s="1" t="s">
        <v>19</v>
      </c>
      <c r="D13" s="1" t="s">
        <v>20</v>
      </c>
      <c r="E13" s="10">
        <f>+[1]EarningsHistoryReport!E17</f>
        <v>82373</v>
      </c>
      <c r="F13" s="10"/>
      <c r="G13" s="10"/>
      <c r="H13" s="10"/>
      <c r="I13" s="10"/>
      <c r="J13" s="10"/>
      <c r="K13" s="10"/>
      <c r="L13" s="10">
        <f t="shared" si="0"/>
        <v>82373</v>
      </c>
      <c r="M13" s="10"/>
      <c r="N13" s="7"/>
      <c r="O13" s="7"/>
      <c r="P13" s="7"/>
      <c r="Q13" s="7"/>
      <c r="R13" s="7"/>
      <c r="S13" s="7"/>
    </row>
    <row r="14" spans="1:19" x14ac:dyDescent="0.3">
      <c r="A14" s="9">
        <v>38614</v>
      </c>
      <c r="B14" s="1" t="s">
        <v>66</v>
      </c>
      <c r="C14" s="1" t="s">
        <v>56</v>
      </c>
      <c r="D14" s="1" t="s">
        <v>67</v>
      </c>
      <c r="E14" s="10">
        <f>+[1]EarningsHistoryReport!E18</f>
        <v>19719.09</v>
      </c>
      <c r="F14" s="10"/>
      <c r="G14" s="10"/>
      <c r="H14" s="10"/>
      <c r="I14" s="10"/>
      <c r="J14" s="10"/>
      <c r="K14" s="10"/>
      <c r="L14" s="10">
        <f t="shared" si="0"/>
        <v>19719.09</v>
      </c>
      <c r="M14" s="10"/>
      <c r="N14" s="7"/>
      <c r="O14" s="7"/>
      <c r="P14" s="7"/>
      <c r="Q14" s="7"/>
      <c r="R14" s="7"/>
      <c r="S14" s="7"/>
    </row>
    <row r="15" spans="1:19" x14ac:dyDescent="0.3">
      <c r="A15" s="9">
        <v>38684</v>
      </c>
      <c r="B15" s="1" t="s">
        <v>71</v>
      </c>
      <c r="C15" s="1" t="s">
        <v>4</v>
      </c>
      <c r="D15" s="1" t="s">
        <v>34</v>
      </c>
      <c r="E15" s="10">
        <f>+[1]EarningsHistoryReport!E19</f>
        <v>35857.06</v>
      </c>
      <c r="F15" s="10"/>
      <c r="G15" s="10">
        <f>+[2]HoursAnalysisReport!$I$44</f>
        <v>520.39</v>
      </c>
      <c r="H15" s="10"/>
      <c r="I15" s="10"/>
      <c r="J15" s="10"/>
      <c r="K15" s="10"/>
      <c r="L15" s="10">
        <f t="shared" si="0"/>
        <v>36377.449999999997</v>
      </c>
      <c r="M15" s="10"/>
      <c r="N15" s="7"/>
      <c r="O15" s="7"/>
      <c r="P15" s="7"/>
      <c r="Q15" s="7"/>
      <c r="R15" s="7"/>
      <c r="S15" s="7"/>
    </row>
    <row r="16" spans="1:19" x14ac:dyDescent="0.3">
      <c r="A16" s="9">
        <v>36066</v>
      </c>
      <c r="B16" s="1" t="s">
        <v>28</v>
      </c>
      <c r="C16" s="1" t="s">
        <v>25</v>
      </c>
      <c r="D16" s="1" t="s">
        <v>29</v>
      </c>
      <c r="E16" s="10">
        <f>+[1]EarningsHistoryReport!E20</f>
        <v>69224.87</v>
      </c>
      <c r="F16" s="10"/>
      <c r="G16" s="10"/>
      <c r="H16" s="10"/>
      <c r="I16" s="10"/>
      <c r="J16" s="10">
        <f>+[3]HoursAnalysisReport!$I$47</f>
        <v>100</v>
      </c>
      <c r="K16" s="10"/>
      <c r="L16" s="10">
        <f t="shared" si="0"/>
        <v>69324.87</v>
      </c>
      <c r="M16" s="10"/>
      <c r="N16" s="7"/>
      <c r="O16" s="7"/>
      <c r="P16" s="7"/>
      <c r="Q16" s="7"/>
      <c r="R16" s="7"/>
      <c r="S16" s="7"/>
    </row>
    <row r="17" spans="1:19" x14ac:dyDescent="0.3">
      <c r="A17" s="9">
        <v>38383</v>
      </c>
      <c r="B17" s="1" t="s">
        <v>60</v>
      </c>
      <c r="C17" s="1" t="s">
        <v>4</v>
      </c>
      <c r="D17" s="1" t="s">
        <v>8</v>
      </c>
      <c r="E17" s="10">
        <f>+[1]EarningsHistoryReport!E21</f>
        <v>49347.3</v>
      </c>
      <c r="F17" s="10"/>
      <c r="G17" s="10">
        <f>+[2]HoursAnalysisReport!$I$46</f>
        <v>2141.77</v>
      </c>
      <c r="H17" s="10"/>
      <c r="I17" s="10"/>
      <c r="J17" s="10"/>
      <c r="K17" s="10"/>
      <c r="L17" s="10">
        <f t="shared" si="0"/>
        <v>51489.07</v>
      </c>
      <c r="M17" s="10"/>
      <c r="N17" s="7"/>
      <c r="O17" s="7"/>
      <c r="P17" s="7"/>
      <c r="Q17" s="7"/>
      <c r="R17" s="7"/>
      <c r="S17" s="7"/>
    </row>
    <row r="18" spans="1:19" x14ac:dyDescent="0.3">
      <c r="A18" s="9">
        <v>42867</v>
      </c>
      <c r="B18" s="8" t="s">
        <v>184</v>
      </c>
      <c r="C18" s="8" t="s">
        <v>21</v>
      </c>
      <c r="D18" s="8" t="s">
        <v>46</v>
      </c>
      <c r="E18" s="10">
        <f>+[1]EarningsHistoryReport!E22</f>
        <v>21953.25</v>
      </c>
      <c r="F18" s="10"/>
      <c r="G18" s="10">
        <f>+[2]HoursAnalysisReport!$I$76</f>
        <v>328.5</v>
      </c>
      <c r="H18" s="10"/>
      <c r="I18" s="10"/>
      <c r="J18" s="10"/>
      <c r="K18" s="10"/>
      <c r="L18" s="10">
        <f t="shared" si="0"/>
        <v>22281.75</v>
      </c>
      <c r="M18" s="10"/>
      <c r="N18" s="7"/>
      <c r="O18" s="7"/>
      <c r="P18" s="7"/>
      <c r="Q18" s="7"/>
      <c r="R18" s="7"/>
      <c r="S18" s="7"/>
    </row>
    <row r="19" spans="1:19" x14ac:dyDescent="0.3">
      <c r="A19" s="9">
        <v>42856</v>
      </c>
      <c r="B19" s="8" t="s">
        <v>185</v>
      </c>
      <c r="C19" s="8" t="s">
        <v>6</v>
      </c>
      <c r="D19" s="8" t="s">
        <v>263</v>
      </c>
      <c r="E19" s="10">
        <f>+[1]EarningsHistoryReport!E23</f>
        <v>6258</v>
      </c>
      <c r="F19" s="10"/>
      <c r="G19" s="10"/>
      <c r="H19" s="10"/>
      <c r="I19" s="10"/>
      <c r="J19" s="10"/>
      <c r="K19" s="10"/>
      <c r="L19" s="10">
        <f t="shared" si="0"/>
        <v>6258</v>
      </c>
      <c r="M19" s="10"/>
      <c r="N19" s="7"/>
      <c r="O19" s="7"/>
      <c r="P19" s="7"/>
      <c r="Q19" s="7"/>
      <c r="R19" s="7"/>
      <c r="S19" s="7"/>
    </row>
    <row r="20" spans="1:19" ht="13.2" customHeight="1" x14ac:dyDescent="0.3">
      <c r="A20" s="9">
        <v>42259</v>
      </c>
      <c r="B20" s="1" t="s">
        <v>153</v>
      </c>
      <c r="C20" s="1" t="s">
        <v>21</v>
      </c>
      <c r="D20" s="1" t="s">
        <v>177</v>
      </c>
      <c r="E20" s="10">
        <f>+[1]EarningsHistoryReport!E24</f>
        <v>13503.6</v>
      </c>
      <c r="F20" s="10"/>
      <c r="G20" s="10"/>
      <c r="H20" s="10"/>
      <c r="I20" s="10"/>
      <c r="J20" s="10"/>
      <c r="K20" s="10"/>
      <c r="L20" s="10">
        <f t="shared" si="0"/>
        <v>13503.6</v>
      </c>
      <c r="M20" s="10"/>
      <c r="N20" s="7"/>
      <c r="O20" s="7"/>
      <c r="P20" s="7"/>
      <c r="Q20" s="7"/>
      <c r="R20" s="7"/>
      <c r="S20" s="7"/>
    </row>
    <row r="21" spans="1:19" x14ac:dyDescent="0.3">
      <c r="A21" s="9">
        <v>39631</v>
      </c>
      <c r="B21" s="1" t="s">
        <v>88</v>
      </c>
      <c r="C21" s="1" t="s">
        <v>6</v>
      </c>
      <c r="D21" s="1" t="s">
        <v>13</v>
      </c>
      <c r="E21" s="10">
        <f>+[1]EarningsHistoryReport!E25</f>
        <v>39839.5</v>
      </c>
      <c r="F21" s="10"/>
      <c r="G21" s="10">
        <f>+[2]HoursAnalysisReport!$I$13</f>
        <v>645.41</v>
      </c>
      <c r="H21" s="10"/>
      <c r="I21" s="10"/>
      <c r="J21" s="10"/>
      <c r="K21" s="10"/>
      <c r="L21" s="10">
        <f t="shared" si="0"/>
        <v>40484.910000000003</v>
      </c>
      <c r="M21" s="10"/>
      <c r="N21" s="7"/>
      <c r="O21" s="7"/>
      <c r="P21" s="7"/>
      <c r="Q21" s="7"/>
      <c r="R21" s="7"/>
      <c r="S21" s="7"/>
    </row>
    <row r="22" spans="1:19" x14ac:dyDescent="0.3">
      <c r="A22" s="9">
        <v>39661</v>
      </c>
      <c r="B22" s="1" t="s">
        <v>92</v>
      </c>
      <c r="C22" s="1" t="s">
        <v>25</v>
      </c>
      <c r="D22" s="1" t="s">
        <v>29</v>
      </c>
      <c r="E22" s="10">
        <f>+[1]EarningsHistoryReport!E26</f>
        <v>56618.6</v>
      </c>
      <c r="F22" s="10"/>
      <c r="G22" s="10"/>
      <c r="H22" s="10"/>
      <c r="I22" s="10"/>
      <c r="J22" s="10"/>
      <c r="K22" s="10"/>
      <c r="L22" s="10">
        <f t="shared" si="0"/>
        <v>56618.6</v>
      </c>
      <c r="M22" s="10"/>
      <c r="N22" s="7"/>
      <c r="O22" s="7"/>
      <c r="P22" s="7"/>
      <c r="Q22" s="7"/>
      <c r="R22" s="7"/>
      <c r="S22" s="7"/>
    </row>
    <row r="23" spans="1:19" x14ac:dyDescent="0.3">
      <c r="A23" s="9">
        <v>42282</v>
      </c>
      <c r="B23" s="1" t="s">
        <v>154</v>
      </c>
      <c r="C23" s="1" t="s">
        <v>9</v>
      </c>
      <c r="D23" s="1" t="s">
        <v>155</v>
      </c>
      <c r="E23" s="10">
        <f>+[1]EarningsHistoryReport!E27</f>
        <v>32526.23</v>
      </c>
      <c r="F23" s="10"/>
      <c r="G23" s="10"/>
      <c r="H23" s="10"/>
      <c r="I23" s="10"/>
      <c r="J23" s="10"/>
      <c r="K23" s="10"/>
      <c r="L23" s="10">
        <f t="shared" si="0"/>
        <v>32526.23</v>
      </c>
      <c r="M23" s="10"/>
      <c r="N23" s="7"/>
      <c r="O23" s="7"/>
      <c r="P23" s="7"/>
      <c r="Q23" s="7"/>
      <c r="R23" s="7"/>
      <c r="S23" s="7"/>
    </row>
    <row r="24" spans="1:19" x14ac:dyDescent="0.3">
      <c r="A24" s="9">
        <v>42856</v>
      </c>
      <c r="B24" s="8" t="s">
        <v>186</v>
      </c>
      <c r="C24" s="8" t="s">
        <v>4</v>
      </c>
      <c r="D24" s="8" t="s">
        <v>261</v>
      </c>
      <c r="E24" s="10">
        <f>+[1]EarningsHistoryReport!E28</f>
        <v>6300</v>
      </c>
      <c r="F24" s="10"/>
      <c r="G24" s="10"/>
      <c r="H24" s="10"/>
      <c r="I24" s="10"/>
      <c r="J24" s="10"/>
      <c r="K24" s="10"/>
      <c r="L24" s="10">
        <f t="shared" si="0"/>
        <v>6300</v>
      </c>
      <c r="M24" s="10"/>
      <c r="N24" s="7"/>
      <c r="O24" s="7"/>
      <c r="P24" s="7"/>
      <c r="Q24" s="7"/>
      <c r="R24" s="7"/>
      <c r="S24" s="7"/>
    </row>
    <row r="25" spans="1:19" x14ac:dyDescent="0.3">
      <c r="A25" s="9">
        <v>41099</v>
      </c>
      <c r="B25" s="1" t="s">
        <v>115</v>
      </c>
      <c r="C25" s="1" t="s">
        <v>21</v>
      </c>
      <c r="D25" s="1" t="s">
        <v>116</v>
      </c>
      <c r="E25" s="10">
        <f>+[1]EarningsHistoryReport!E29</f>
        <v>56985.22</v>
      </c>
      <c r="F25" s="10"/>
      <c r="G25" s="10"/>
      <c r="H25" s="10"/>
      <c r="I25" s="10"/>
      <c r="J25" s="10"/>
      <c r="K25" s="10">
        <f>+[4]HoursAnalysisReport!$I$16</f>
        <v>75</v>
      </c>
      <c r="L25" s="10">
        <f t="shared" si="0"/>
        <v>57060.22</v>
      </c>
      <c r="M25" s="10"/>
      <c r="N25" s="7"/>
      <c r="O25" s="7"/>
      <c r="P25" s="7"/>
      <c r="Q25" s="7"/>
      <c r="R25" s="7"/>
      <c r="S25" s="7"/>
    </row>
    <row r="26" spans="1:19" x14ac:dyDescent="0.3">
      <c r="A26" s="9">
        <v>40819</v>
      </c>
      <c r="B26" s="1" t="s">
        <v>108</v>
      </c>
      <c r="C26" s="1" t="s">
        <v>4</v>
      </c>
      <c r="D26" s="1" t="s">
        <v>62</v>
      </c>
      <c r="E26" s="10">
        <f>+[1]EarningsHistoryReport!E30</f>
        <v>39012.51</v>
      </c>
      <c r="F26" s="10"/>
      <c r="G26" s="10">
        <f>+[2]HoursAnalysisReport!$I$48</f>
        <v>251.93</v>
      </c>
      <c r="H26" s="10"/>
      <c r="I26" s="10"/>
      <c r="J26" s="10"/>
      <c r="K26" s="10"/>
      <c r="L26" s="10">
        <f t="shared" si="0"/>
        <v>39264.44</v>
      </c>
      <c r="M26" s="10"/>
      <c r="N26" s="7"/>
      <c r="O26" s="7"/>
      <c r="P26" s="7"/>
      <c r="Q26" s="7"/>
      <c r="R26" s="7"/>
      <c r="S26" s="7"/>
    </row>
    <row r="27" spans="1:19" x14ac:dyDescent="0.3">
      <c r="A27" s="9">
        <v>42556</v>
      </c>
      <c r="B27" s="1" t="s">
        <v>164</v>
      </c>
      <c r="C27" s="1" t="s">
        <v>25</v>
      </c>
      <c r="D27" s="1" t="s">
        <v>29</v>
      </c>
      <c r="E27" s="10">
        <f>+[1]EarningsHistoryReport!E31</f>
        <v>51538.23</v>
      </c>
      <c r="F27" s="10"/>
      <c r="G27" s="10"/>
      <c r="H27" s="10"/>
      <c r="I27" s="10"/>
      <c r="J27" s="10"/>
      <c r="K27" s="10"/>
      <c r="L27" s="10">
        <f t="shared" si="0"/>
        <v>51538.23</v>
      </c>
      <c r="M27" s="10"/>
      <c r="N27" s="7"/>
      <c r="O27" s="7"/>
      <c r="P27" s="7"/>
      <c r="Q27" s="7"/>
      <c r="R27" s="7"/>
      <c r="S27" s="7"/>
    </row>
    <row r="28" spans="1:19" x14ac:dyDescent="0.3">
      <c r="A28" s="9">
        <v>40457</v>
      </c>
      <c r="B28" s="1" t="s">
        <v>100</v>
      </c>
      <c r="C28" s="1" t="s">
        <v>77</v>
      </c>
      <c r="D28" s="1" t="s">
        <v>101</v>
      </c>
      <c r="E28" s="10">
        <f>+[1]EarningsHistoryReport!E32</f>
        <v>55398.03</v>
      </c>
      <c r="F28" s="10"/>
      <c r="G28" s="10">
        <f>+[2]HoursAnalysisReport!$I$4</f>
        <v>740.32</v>
      </c>
      <c r="H28" s="10"/>
      <c r="I28" s="10"/>
      <c r="J28" s="10">
        <f>+[3]HoursAnalysisReport!$I$11</f>
        <v>100</v>
      </c>
      <c r="K28" s="10"/>
      <c r="L28" s="10">
        <f t="shared" si="0"/>
        <v>56238.35</v>
      </c>
      <c r="M28" s="10"/>
      <c r="N28" s="7"/>
      <c r="O28" s="7"/>
      <c r="P28" s="7"/>
      <c r="Q28" s="7"/>
      <c r="R28" s="7"/>
      <c r="S28" s="7"/>
    </row>
    <row r="29" spans="1:19" x14ac:dyDescent="0.3">
      <c r="A29" s="9">
        <v>38621</v>
      </c>
      <c r="B29" s="1" t="s">
        <v>68</v>
      </c>
      <c r="C29" s="1" t="s">
        <v>69</v>
      </c>
      <c r="D29" s="1" t="s">
        <v>70</v>
      </c>
      <c r="E29" s="10">
        <f>+[1]EarningsHistoryReport!E34</f>
        <v>94089.78</v>
      </c>
      <c r="F29" s="10"/>
      <c r="G29" s="10"/>
      <c r="H29" s="10"/>
      <c r="I29" s="10"/>
      <c r="J29" s="10"/>
      <c r="K29" s="10"/>
      <c r="L29" s="10">
        <f t="shared" si="0"/>
        <v>94089.78</v>
      </c>
      <c r="M29" s="10"/>
      <c r="N29" s="7"/>
      <c r="O29" s="7"/>
      <c r="P29" s="7"/>
      <c r="Q29" s="7"/>
      <c r="R29" s="7"/>
      <c r="S29" s="7"/>
    </row>
    <row r="30" spans="1:19" x14ac:dyDescent="0.3">
      <c r="A30" s="9">
        <v>42199</v>
      </c>
      <c r="B30" s="1" t="s">
        <v>151</v>
      </c>
      <c r="C30" s="1" t="s">
        <v>9</v>
      </c>
      <c r="D30" s="1" t="s">
        <v>14</v>
      </c>
      <c r="E30" s="10">
        <f>+[1]EarningsHistoryReport!E35</f>
        <v>720</v>
      </c>
      <c r="F30" s="10"/>
      <c r="G30" s="10"/>
      <c r="H30" s="10"/>
      <c r="I30" s="10"/>
      <c r="J30" s="10"/>
      <c r="K30" s="10"/>
      <c r="L30" s="10">
        <f t="shared" si="0"/>
        <v>720</v>
      </c>
      <c r="M30" s="10"/>
      <c r="N30" s="7"/>
      <c r="O30" s="7"/>
      <c r="P30" s="7"/>
      <c r="Q30" s="7"/>
      <c r="R30" s="7"/>
      <c r="S30" s="7"/>
    </row>
    <row r="31" spans="1:19" x14ac:dyDescent="0.3">
      <c r="A31" s="9">
        <v>37606</v>
      </c>
      <c r="B31" s="1" t="s">
        <v>45</v>
      </c>
      <c r="C31" s="1" t="s">
        <v>21</v>
      </c>
      <c r="D31" s="1" t="s">
        <v>46</v>
      </c>
      <c r="E31" s="10">
        <f>+[1]EarningsHistoryReport!E36</f>
        <v>45034.55</v>
      </c>
      <c r="F31" s="10"/>
      <c r="G31" s="10">
        <f>+[2]HoursAnalysisReport!$I$78</f>
        <v>1485.99</v>
      </c>
      <c r="H31" s="10"/>
      <c r="I31" s="10"/>
      <c r="J31" s="10"/>
      <c r="K31" s="10">
        <f>+[4]HoursAnalysisReport!$I$18</f>
        <v>225</v>
      </c>
      <c r="L31" s="10">
        <f t="shared" si="0"/>
        <v>46745.54</v>
      </c>
      <c r="M31" s="10"/>
      <c r="N31" s="7"/>
      <c r="O31" s="7"/>
      <c r="P31" s="7"/>
      <c r="Q31" s="7"/>
      <c r="R31" s="7"/>
      <c r="S31" s="7"/>
    </row>
    <row r="32" spans="1:19" x14ac:dyDescent="0.3">
      <c r="A32" s="9">
        <v>42877</v>
      </c>
      <c r="B32" s="8" t="s">
        <v>187</v>
      </c>
      <c r="C32" s="8" t="s">
        <v>4</v>
      </c>
      <c r="D32" s="8" t="s">
        <v>262</v>
      </c>
      <c r="E32" s="10">
        <f>+[1]EarningsHistoryReport!E37</f>
        <v>4256</v>
      </c>
      <c r="F32" s="10"/>
      <c r="G32" s="10"/>
      <c r="H32" s="10"/>
      <c r="I32" s="10"/>
      <c r="J32" s="10"/>
      <c r="K32" s="10"/>
      <c r="L32" s="10">
        <f t="shared" si="0"/>
        <v>4256</v>
      </c>
      <c r="M32" s="10"/>
      <c r="N32" s="7"/>
      <c r="O32" s="7"/>
      <c r="P32" s="7"/>
      <c r="Q32" s="7"/>
      <c r="R32" s="7"/>
      <c r="S32" s="7"/>
    </row>
    <row r="33" spans="1:19" x14ac:dyDescent="0.3">
      <c r="A33" s="9">
        <v>39637</v>
      </c>
      <c r="B33" s="1" t="s">
        <v>90</v>
      </c>
      <c r="C33" s="1" t="s">
        <v>56</v>
      </c>
      <c r="D33" s="1" t="s">
        <v>91</v>
      </c>
      <c r="E33" s="10">
        <f>+[1]EarningsHistoryReport!E38</f>
        <v>54653.24</v>
      </c>
      <c r="F33" s="10"/>
      <c r="G33" s="10">
        <f>+[2]HoursAnalysisReport!$I$67</f>
        <v>39.47</v>
      </c>
      <c r="H33" s="10"/>
      <c r="I33" s="10"/>
      <c r="J33" s="10"/>
      <c r="K33" s="10"/>
      <c r="L33" s="10">
        <f t="shared" si="0"/>
        <v>54692.71</v>
      </c>
      <c r="M33" s="10"/>
      <c r="N33" s="7"/>
      <c r="O33" s="7"/>
      <c r="P33" s="7"/>
      <c r="Q33" s="7"/>
      <c r="R33" s="7"/>
      <c r="S33" s="7"/>
    </row>
    <row r="34" spans="1:19" x14ac:dyDescent="0.3">
      <c r="A34" s="9">
        <v>38327</v>
      </c>
      <c r="B34" s="1" t="s">
        <v>59</v>
      </c>
      <c r="C34" s="1" t="s">
        <v>9</v>
      </c>
      <c r="D34" s="1" t="s">
        <v>14</v>
      </c>
      <c r="E34" s="10">
        <f>+[1]EarningsHistoryReport!E39</f>
        <v>720</v>
      </c>
      <c r="F34" s="10"/>
      <c r="G34" s="10"/>
      <c r="H34" s="10"/>
      <c r="I34" s="10"/>
      <c r="J34" s="10"/>
      <c r="K34" s="10"/>
      <c r="L34" s="10">
        <f t="shared" si="0"/>
        <v>720</v>
      </c>
      <c r="M34" s="10"/>
      <c r="N34" s="7"/>
      <c r="O34" s="7"/>
      <c r="P34" s="7"/>
      <c r="Q34" s="7"/>
      <c r="R34" s="7"/>
      <c r="S34" s="7"/>
    </row>
    <row r="35" spans="1:19" x14ac:dyDescent="0.3">
      <c r="A35" s="9">
        <v>42877</v>
      </c>
      <c r="B35" s="8" t="s">
        <v>188</v>
      </c>
      <c r="C35" s="8" t="s">
        <v>4</v>
      </c>
      <c r="D35" s="8" t="s">
        <v>262</v>
      </c>
      <c r="E35" s="10">
        <f>+[1]EarningsHistoryReport!E40</f>
        <v>3952</v>
      </c>
      <c r="F35" s="10"/>
      <c r="G35" s="10"/>
      <c r="H35" s="10"/>
      <c r="I35" s="10"/>
      <c r="J35" s="10"/>
      <c r="K35" s="10"/>
      <c r="L35" s="10">
        <f t="shared" si="0"/>
        <v>3952</v>
      </c>
      <c r="M35" s="10"/>
      <c r="N35" s="7"/>
      <c r="O35" s="7"/>
      <c r="P35" s="7"/>
      <c r="Q35" s="7"/>
      <c r="R35" s="7"/>
      <c r="S35" s="7"/>
    </row>
    <row r="36" spans="1:19" x14ac:dyDescent="0.3">
      <c r="A36" s="9">
        <v>42885</v>
      </c>
      <c r="B36" s="8" t="s">
        <v>189</v>
      </c>
      <c r="C36" s="8" t="s">
        <v>6</v>
      </c>
      <c r="D36" s="8" t="s">
        <v>264</v>
      </c>
      <c r="E36" s="10">
        <f>+[1]EarningsHistoryReport!E41</f>
        <v>3572</v>
      </c>
      <c r="F36" s="10"/>
      <c r="G36" s="10"/>
      <c r="H36" s="10"/>
      <c r="I36" s="10"/>
      <c r="J36" s="10"/>
      <c r="K36" s="10"/>
      <c r="L36" s="10">
        <f t="shared" si="0"/>
        <v>3572</v>
      </c>
      <c r="M36" s="10"/>
      <c r="N36" s="7"/>
      <c r="O36" s="7"/>
      <c r="P36" s="7"/>
      <c r="Q36" s="7"/>
      <c r="R36" s="7"/>
      <c r="S36" s="7"/>
    </row>
    <row r="37" spans="1:19" x14ac:dyDescent="0.3">
      <c r="A37" s="9">
        <v>42783</v>
      </c>
      <c r="B37" s="8" t="s">
        <v>190</v>
      </c>
      <c r="C37" s="8" t="s">
        <v>63</v>
      </c>
      <c r="D37" s="8" t="s">
        <v>105</v>
      </c>
      <c r="E37" s="10">
        <f>+[1]EarningsHistoryReport!E42</f>
        <v>1380.98</v>
      </c>
      <c r="F37" s="10"/>
      <c r="G37" s="10"/>
      <c r="H37" s="10"/>
      <c r="I37" s="10"/>
      <c r="J37" s="10"/>
      <c r="K37" s="10"/>
      <c r="L37" s="10">
        <f t="shared" si="0"/>
        <v>1380.98</v>
      </c>
      <c r="M37" s="10"/>
      <c r="N37" s="7"/>
      <c r="O37" s="7"/>
      <c r="P37" s="7"/>
      <c r="Q37" s="7"/>
      <c r="R37" s="7"/>
      <c r="S37" s="7"/>
    </row>
    <row r="38" spans="1:19" x14ac:dyDescent="0.3">
      <c r="A38" s="9">
        <v>38552</v>
      </c>
      <c r="B38" s="1" t="s">
        <v>65</v>
      </c>
      <c r="C38" s="1" t="s">
        <v>4</v>
      </c>
      <c r="D38" s="1" t="s">
        <v>8</v>
      </c>
      <c r="E38" s="10">
        <f>+[1]EarningsHistoryReport!E43</f>
        <v>47282.34</v>
      </c>
      <c r="F38" s="10"/>
      <c r="G38" s="10">
        <f>+[2]HoursAnalysisReport!$I$50</f>
        <v>1068.3699999999999</v>
      </c>
      <c r="H38" s="10"/>
      <c r="I38" s="10"/>
      <c r="J38" s="10">
        <f>+[3]HoursAnalysisReport!$I$24</f>
        <v>100</v>
      </c>
      <c r="K38" s="10"/>
      <c r="L38" s="10">
        <f t="shared" si="0"/>
        <v>48450.71</v>
      </c>
      <c r="M38" s="10"/>
      <c r="N38" s="7"/>
      <c r="O38" s="7"/>
      <c r="P38" s="7"/>
      <c r="Q38" s="7"/>
      <c r="R38" s="7"/>
      <c r="S38" s="7"/>
    </row>
    <row r="39" spans="1:19" x14ac:dyDescent="0.3">
      <c r="A39" s="9">
        <v>41813</v>
      </c>
      <c r="B39" s="1" t="s">
        <v>134</v>
      </c>
      <c r="C39" s="1" t="s">
        <v>4</v>
      </c>
      <c r="D39" s="1" t="s">
        <v>62</v>
      </c>
      <c r="E39" s="10">
        <f>+[1]EarningsHistoryReport!E44</f>
        <v>39603.74</v>
      </c>
      <c r="F39" s="10"/>
      <c r="G39" s="10">
        <f>+[2]HoursAnalysisReport!$I$52</f>
        <v>760.2</v>
      </c>
      <c r="H39" s="10"/>
      <c r="I39" s="10"/>
      <c r="J39" s="10"/>
      <c r="K39" s="10"/>
      <c r="L39" s="10">
        <f t="shared" si="0"/>
        <v>40363.939999999995</v>
      </c>
      <c r="M39" s="10"/>
      <c r="N39" s="7"/>
      <c r="O39" s="7"/>
      <c r="P39" s="7"/>
      <c r="Q39" s="7"/>
      <c r="R39" s="7"/>
      <c r="S39" s="7"/>
    </row>
    <row r="40" spans="1:19" x14ac:dyDescent="0.3">
      <c r="A40" s="9">
        <v>42208</v>
      </c>
      <c r="B40" s="8" t="s">
        <v>191</v>
      </c>
      <c r="C40" s="1" t="s">
        <v>21</v>
      </c>
      <c r="D40" s="1" t="s">
        <v>46</v>
      </c>
      <c r="E40" s="10">
        <f>+[1]EarningsHistoryReport!E45</f>
        <v>8024.2</v>
      </c>
      <c r="F40" s="10"/>
      <c r="G40" s="10">
        <f>+[2]HoursAnalysisReport!$I$80</f>
        <v>56.31</v>
      </c>
      <c r="H40" s="10"/>
      <c r="I40" s="10"/>
      <c r="J40" s="10"/>
      <c r="K40" s="10"/>
      <c r="L40" s="10">
        <f t="shared" si="0"/>
        <v>8080.51</v>
      </c>
      <c r="M40" s="10"/>
      <c r="N40" s="7"/>
      <c r="O40" s="7"/>
      <c r="P40" s="7"/>
      <c r="Q40" s="7"/>
      <c r="R40" s="7"/>
      <c r="S40" s="7"/>
    </row>
    <row r="41" spans="1:19" x14ac:dyDescent="0.3">
      <c r="A41" s="9">
        <v>42863</v>
      </c>
      <c r="B41" s="8" t="s">
        <v>192</v>
      </c>
      <c r="C41" s="8" t="s">
        <v>6</v>
      </c>
      <c r="D41" s="8" t="s">
        <v>264</v>
      </c>
      <c r="E41" s="10">
        <f>+[1]EarningsHistoryReport!E46</f>
        <v>4712</v>
      </c>
      <c r="F41" s="10"/>
      <c r="G41" s="10"/>
      <c r="H41" s="10"/>
      <c r="I41" s="10"/>
      <c r="J41" s="10"/>
      <c r="K41" s="10"/>
      <c r="L41" s="10">
        <f t="shared" si="0"/>
        <v>4712</v>
      </c>
      <c r="M41" s="10"/>
      <c r="N41" s="7"/>
      <c r="O41" s="7"/>
      <c r="P41" s="7"/>
      <c r="Q41" s="7"/>
      <c r="R41" s="7"/>
      <c r="S41" s="7"/>
    </row>
    <row r="42" spans="1:19" x14ac:dyDescent="0.3">
      <c r="A42" s="9">
        <v>42885</v>
      </c>
      <c r="B42" s="8" t="s">
        <v>193</v>
      </c>
      <c r="C42" s="8" t="s">
        <v>4</v>
      </c>
      <c r="D42" s="8" t="s">
        <v>262</v>
      </c>
      <c r="E42" s="10">
        <f>+[1]EarningsHistoryReport!E47</f>
        <v>3116</v>
      </c>
      <c r="F42" s="10"/>
      <c r="G42" s="10"/>
      <c r="H42" s="10"/>
      <c r="I42" s="10"/>
      <c r="J42" s="10"/>
      <c r="K42" s="10"/>
      <c r="L42" s="10">
        <f t="shared" si="0"/>
        <v>3116</v>
      </c>
      <c r="M42" s="10"/>
      <c r="N42" s="7"/>
      <c r="O42" s="7"/>
      <c r="P42" s="7"/>
      <c r="Q42" s="7"/>
      <c r="R42" s="7"/>
      <c r="S42" s="7"/>
    </row>
    <row r="43" spans="1:19" x14ac:dyDescent="0.3">
      <c r="A43" s="9">
        <v>42184</v>
      </c>
      <c r="B43" s="1" t="s">
        <v>150</v>
      </c>
      <c r="C43" s="1" t="s">
        <v>69</v>
      </c>
      <c r="D43" s="1" t="s">
        <v>111</v>
      </c>
      <c r="E43" s="10">
        <f>+[1]EarningsHistoryReport!E48</f>
        <v>807.54</v>
      </c>
      <c r="F43" s="10"/>
      <c r="G43" s="10"/>
      <c r="H43" s="10"/>
      <c r="I43" s="10"/>
      <c r="J43" s="10"/>
      <c r="K43" s="10"/>
      <c r="L43" s="10">
        <f t="shared" si="0"/>
        <v>807.54</v>
      </c>
      <c r="M43" s="10"/>
      <c r="N43" s="7"/>
      <c r="O43" s="7"/>
      <c r="P43" s="7"/>
      <c r="Q43" s="7"/>
      <c r="R43" s="7"/>
      <c r="S43" s="7"/>
    </row>
    <row r="44" spans="1:19" x14ac:dyDescent="0.3">
      <c r="A44" s="9">
        <v>42900</v>
      </c>
      <c r="B44" s="8" t="s">
        <v>194</v>
      </c>
      <c r="C44" s="8" t="s">
        <v>6</v>
      </c>
      <c r="D44" s="8" t="s">
        <v>264</v>
      </c>
      <c r="E44" s="10">
        <f>+[1]EarningsHistoryReport!E49</f>
        <v>3952</v>
      </c>
      <c r="F44" s="10"/>
      <c r="G44" s="10"/>
      <c r="H44" s="10"/>
      <c r="I44" s="10"/>
      <c r="J44" s="10"/>
      <c r="K44" s="10"/>
      <c r="L44" s="10">
        <f t="shared" si="0"/>
        <v>3952</v>
      </c>
      <c r="M44" s="10"/>
      <c r="N44" s="7"/>
      <c r="O44" s="7"/>
      <c r="P44" s="7"/>
      <c r="Q44" s="7"/>
      <c r="R44" s="7"/>
      <c r="S44" s="7"/>
    </row>
    <row r="45" spans="1:19" x14ac:dyDescent="0.3">
      <c r="A45" s="9">
        <v>35178</v>
      </c>
      <c r="B45" s="1" t="s">
        <v>23</v>
      </c>
      <c r="C45" s="8" t="s">
        <v>6</v>
      </c>
      <c r="D45" s="1" t="s">
        <v>24</v>
      </c>
      <c r="E45" s="10">
        <f>+[1]EarningsHistoryReport!E50</f>
        <v>63461.85</v>
      </c>
      <c r="F45" s="10"/>
      <c r="G45" s="10"/>
      <c r="H45" s="10"/>
      <c r="I45" s="10"/>
      <c r="J45" s="10"/>
      <c r="K45" s="10"/>
      <c r="L45" s="10">
        <f t="shared" si="0"/>
        <v>63461.85</v>
      </c>
      <c r="M45" s="10"/>
      <c r="N45" s="7"/>
      <c r="O45" s="7"/>
      <c r="P45" s="7"/>
      <c r="Q45" s="7"/>
      <c r="R45" s="7"/>
      <c r="S45" s="7"/>
    </row>
    <row r="46" spans="1:19" x14ac:dyDescent="0.3">
      <c r="A46" s="9">
        <v>42816</v>
      </c>
      <c r="B46" s="1" t="s">
        <v>174</v>
      </c>
      <c r="C46" s="1" t="s">
        <v>6</v>
      </c>
      <c r="D46" s="1" t="s">
        <v>89</v>
      </c>
      <c r="E46" s="10">
        <f>+[1]EarningsHistoryReport!E51</f>
        <v>23581.82</v>
      </c>
      <c r="F46" s="10"/>
      <c r="G46" s="10">
        <f>+[2]HoursAnalysisReport!$I$15</f>
        <v>369.43</v>
      </c>
      <c r="H46" s="10"/>
      <c r="I46" s="10"/>
      <c r="J46" s="10"/>
      <c r="K46" s="10"/>
      <c r="L46" s="10">
        <f t="shared" si="0"/>
        <v>23951.25</v>
      </c>
      <c r="M46" s="10"/>
      <c r="N46" s="7"/>
      <c r="O46" s="7"/>
      <c r="P46" s="7"/>
      <c r="Q46" s="7"/>
      <c r="R46" s="7"/>
      <c r="S46" s="7"/>
    </row>
    <row r="47" spans="1:19" x14ac:dyDescent="0.3">
      <c r="A47" s="9">
        <v>39608</v>
      </c>
      <c r="B47" s="1" t="s">
        <v>87</v>
      </c>
      <c r="C47" s="1" t="s">
        <v>9</v>
      </c>
      <c r="D47" s="1" t="s">
        <v>14</v>
      </c>
      <c r="E47" s="10">
        <f>+[1]EarningsHistoryReport!E52</f>
        <v>570</v>
      </c>
      <c r="F47" s="10"/>
      <c r="G47" s="10"/>
      <c r="H47" s="10"/>
      <c r="I47" s="10"/>
      <c r="J47" s="10"/>
      <c r="K47" s="10"/>
      <c r="L47" s="10">
        <f t="shared" si="0"/>
        <v>570</v>
      </c>
      <c r="M47" s="10"/>
      <c r="N47" s="7"/>
      <c r="O47" s="7"/>
      <c r="P47" s="7"/>
      <c r="Q47" s="7"/>
      <c r="R47" s="7"/>
      <c r="S47" s="7"/>
    </row>
    <row r="48" spans="1:19" x14ac:dyDescent="0.3">
      <c r="A48" s="9">
        <v>42816</v>
      </c>
      <c r="B48" s="1" t="s">
        <v>175</v>
      </c>
      <c r="C48" s="1" t="s">
        <v>4</v>
      </c>
      <c r="D48" s="1" t="s">
        <v>34</v>
      </c>
      <c r="E48" s="10">
        <f>+[1]EarningsHistoryReport!E53</f>
        <v>23555.97</v>
      </c>
      <c r="F48" s="10"/>
      <c r="G48" s="10"/>
      <c r="H48" s="10"/>
      <c r="I48" s="10"/>
      <c r="J48" s="10"/>
      <c r="K48" s="10"/>
      <c r="L48" s="10">
        <f t="shared" si="0"/>
        <v>23555.97</v>
      </c>
      <c r="M48" s="10"/>
      <c r="N48" s="7"/>
      <c r="O48" s="7"/>
      <c r="P48" s="7"/>
      <c r="Q48" s="7"/>
      <c r="R48" s="7"/>
      <c r="S48" s="7"/>
    </row>
    <row r="49" spans="1:19" x14ac:dyDescent="0.3">
      <c r="A49" s="9">
        <v>42562</v>
      </c>
      <c r="B49" s="8" t="s">
        <v>195</v>
      </c>
      <c r="C49" s="1" t="s">
        <v>4</v>
      </c>
      <c r="D49" s="1" t="s">
        <v>34</v>
      </c>
      <c r="E49" s="10">
        <f>+[1]EarningsHistoryReport!E54</f>
        <v>10017.26</v>
      </c>
      <c r="F49" s="10"/>
      <c r="G49" s="10">
        <f>+[2]HoursAnalysisReport!$I$54</f>
        <v>69.78</v>
      </c>
      <c r="H49" s="10"/>
      <c r="I49" s="10"/>
      <c r="J49" s="10"/>
      <c r="K49" s="10"/>
      <c r="L49" s="10">
        <f t="shared" si="0"/>
        <v>10087.040000000001</v>
      </c>
      <c r="M49" s="10"/>
      <c r="N49" s="7"/>
      <c r="O49" s="7"/>
      <c r="P49" s="7"/>
      <c r="Q49" s="7"/>
      <c r="R49" s="7"/>
      <c r="S49" s="7"/>
    </row>
    <row r="50" spans="1:19" x14ac:dyDescent="0.3">
      <c r="A50" s="9">
        <v>42905</v>
      </c>
      <c r="B50" s="8" t="s">
        <v>196</v>
      </c>
      <c r="C50" s="8" t="s">
        <v>6</v>
      </c>
      <c r="D50" s="8" t="s">
        <v>264</v>
      </c>
      <c r="E50" s="10">
        <f>+[1]EarningsHistoryReport!E55</f>
        <v>2496</v>
      </c>
      <c r="F50" s="10"/>
      <c r="G50" s="10"/>
      <c r="H50" s="10"/>
      <c r="I50" s="10"/>
      <c r="J50" s="10"/>
      <c r="K50" s="10"/>
      <c r="L50" s="10">
        <f t="shared" si="0"/>
        <v>2496</v>
      </c>
      <c r="M50" s="10"/>
      <c r="N50" s="7"/>
      <c r="O50" s="7"/>
      <c r="P50" s="7"/>
      <c r="Q50" s="7"/>
      <c r="R50" s="7"/>
      <c r="S50" s="7"/>
    </row>
    <row r="51" spans="1:19" x14ac:dyDescent="0.3">
      <c r="A51" s="9">
        <v>41254</v>
      </c>
      <c r="B51" s="1" t="s">
        <v>119</v>
      </c>
      <c r="C51" s="1" t="s">
        <v>9</v>
      </c>
      <c r="D51" s="1" t="s">
        <v>14</v>
      </c>
      <c r="E51" s="10">
        <f>+[1]EarningsHistoryReport!E56</f>
        <v>780</v>
      </c>
      <c r="F51" s="10"/>
      <c r="G51" s="10"/>
      <c r="H51" s="10"/>
      <c r="I51" s="10"/>
      <c r="J51" s="10"/>
      <c r="K51" s="10"/>
      <c r="L51" s="10">
        <f t="shared" si="0"/>
        <v>780</v>
      </c>
      <c r="M51" s="10"/>
      <c r="N51" s="7"/>
      <c r="O51" s="7"/>
      <c r="P51" s="7"/>
      <c r="Q51" s="7"/>
      <c r="R51" s="7"/>
      <c r="S51" s="7"/>
    </row>
    <row r="52" spans="1:19" x14ac:dyDescent="0.3">
      <c r="A52" s="9">
        <v>39559</v>
      </c>
      <c r="B52" s="1" t="s">
        <v>85</v>
      </c>
      <c r="C52" s="1" t="s">
        <v>25</v>
      </c>
      <c r="D52" s="1" t="s">
        <v>86</v>
      </c>
      <c r="E52" s="10">
        <f>+[1]EarningsHistoryReport!E57</f>
        <v>91657.22</v>
      </c>
      <c r="F52" s="10"/>
      <c r="G52" s="10"/>
      <c r="H52" s="10"/>
      <c r="I52" s="10"/>
      <c r="J52" s="10"/>
      <c r="K52" s="10"/>
      <c r="L52" s="10">
        <f t="shared" si="0"/>
        <v>91657.22</v>
      </c>
      <c r="M52" s="10"/>
      <c r="N52" s="7"/>
      <c r="O52" s="7"/>
      <c r="P52" s="7"/>
      <c r="Q52" s="7"/>
      <c r="R52" s="7"/>
      <c r="S52" s="7"/>
    </row>
    <row r="53" spans="1:19" x14ac:dyDescent="0.3">
      <c r="A53" s="9">
        <v>42870</v>
      </c>
      <c r="B53" s="8" t="s">
        <v>197</v>
      </c>
      <c r="C53" s="8" t="s">
        <v>6</v>
      </c>
      <c r="D53" s="8" t="s">
        <v>264</v>
      </c>
      <c r="E53" s="10">
        <f>+[1]EarningsHistoryReport!E58</f>
        <v>4940</v>
      </c>
      <c r="F53" s="10"/>
      <c r="G53" s="10"/>
      <c r="H53" s="10"/>
      <c r="I53" s="10"/>
      <c r="J53" s="10"/>
      <c r="K53" s="10"/>
      <c r="L53" s="10">
        <f t="shared" si="0"/>
        <v>4940</v>
      </c>
      <c r="M53" s="10"/>
      <c r="N53" s="7"/>
      <c r="O53" s="7"/>
      <c r="P53" s="7"/>
      <c r="Q53" s="7"/>
      <c r="R53" s="7"/>
      <c r="S53" s="7"/>
    </row>
    <row r="54" spans="1:19" x14ac:dyDescent="0.3">
      <c r="A54" s="9">
        <v>36982</v>
      </c>
      <c r="B54" s="1" t="s">
        <v>40</v>
      </c>
      <c r="C54" s="1" t="s">
        <v>25</v>
      </c>
      <c r="D54" s="1" t="s">
        <v>41</v>
      </c>
      <c r="E54" s="10">
        <f>+[1]EarningsHistoryReport!E59</f>
        <v>76616.92</v>
      </c>
      <c r="F54" s="10"/>
      <c r="G54" s="10"/>
      <c r="H54" s="10"/>
      <c r="I54" s="10"/>
      <c r="J54" s="10"/>
      <c r="K54" s="10"/>
      <c r="L54" s="10">
        <f t="shared" si="0"/>
        <v>76616.92</v>
      </c>
      <c r="M54" s="10"/>
      <c r="N54" s="7"/>
      <c r="O54" s="7"/>
      <c r="P54" s="7"/>
      <c r="Q54" s="7"/>
      <c r="R54" s="7"/>
      <c r="S54" s="7"/>
    </row>
    <row r="55" spans="1:19" x14ac:dyDescent="0.3">
      <c r="A55" s="9">
        <v>33420</v>
      </c>
      <c r="B55" s="1" t="s">
        <v>15</v>
      </c>
      <c r="C55" s="1" t="s">
        <v>16</v>
      </c>
      <c r="D55" s="1" t="s">
        <v>17</v>
      </c>
      <c r="E55" s="10">
        <f>+[1]EarningsHistoryReport!E60</f>
        <v>87185.22</v>
      </c>
      <c r="F55" s="10"/>
      <c r="G55" s="10"/>
      <c r="H55" s="10"/>
      <c r="I55" s="10"/>
      <c r="J55" s="10"/>
      <c r="K55" s="10"/>
      <c r="L55" s="10">
        <f t="shared" si="0"/>
        <v>87185.22</v>
      </c>
      <c r="M55" s="10"/>
      <c r="N55" s="7"/>
      <c r="O55" s="7"/>
      <c r="P55" s="7"/>
      <c r="Q55" s="7"/>
      <c r="R55" s="7"/>
      <c r="S55" s="7"/>
    </row>
    <row r="56" spans="1:19" x14ac:dyDescent="0.3">
      <c r="A56" s="9">
        <v>43090</v>
      </c>
      <c r="B56" s="8" t="s">
        <v>198</v>
      </c>
      <c r="C56" s="8" t="s">
        <v>25</v>
      </c>
      <c r="D56" s="8" t="s">
        <v>26</v>
      </c>
      <c r="E56" s="10">
        <f>+[1]EarningsHistoryReport!E61</f>
        <v>5335.26</v>
      </c>
      <c r="F56" s="10"/>
      <c r="G56" s="10"/>
      <c r="H56" s="10"/>
      <c r="I56" s="10"/>
      <c r="J56" s="10"/>
      <c r="K56" s="10"/>
      <c r="L56" s="10">
        <f t="shared" si="0"/>
        <v>5335.26</v>
      </c>
      <c r="M56" s="10"/>
      <c r="N56" s="7"/>
      <c r="O56" s="7"/>
      <c r="P56" s="7"/>
      <c r="Q56" s="7"/>
      <c r="R56" s="7"/>
      <c r="S56" s="7"/>
    </row>
    <row r="57" spans="1:19" x14ac:dyDescent="0.3">
      <c r="A57" s="9">
        <v>39741</v>
      </c>
      <c r="B57" s="1" t="s">
        <v>93</v>
      </c>
      <c r="C57" s="1" t="s">
        <v>21</v>
      </c>
      <c r="D57" s="1" t="s">
        <v>94</v>
      </c>
      <c r="E57" s="10">
        <f>+[1]EarningsHistoryReport!E62</f>
        <v>54142.1</v>
      </c>
      <c r="F57" s="10"/>
      <c r="G57" s="10"/>
      <c r="H57" s="10"/>
      <c r="I57" s="10"/>
      <c r="J57" s="10"/>
      <c r="K57" s="10"/>
      <c r="L57" s="10">
        <f t="shared" si="0"/>
        <v>54142.1</v>
      </c>
      <c r="M57" s="10"/>
      <c r="N57" s="7"/>
      <c r="O57" s="7"/>
      <c r="P57" s="7"/>
      <c r="Q57" s="7"/>
      <c r="R57" s="7"/>
      <c r="S57" s="7"/>
    </row>
    <row r="58" spans="1:19" x14ac:dyDescent="0.3">
      <c r="A58" s="9">
        <v>42857</v>
      </c>
      <c r="B58" s="8" t="s">
        <v>199</v>
      </c>
      <c r="C58" s="8" t="s">
        <v>4</v>
      </c>
      <c r="D58" s="8" t="s">
        <v>265</v>
      </c>
      <c r="E58" s="10">
        <f>+[1]EarningsHistoryReport!E63</f>
        <v>6279</v>
      </c>
      <c r="F58" s="10"/>
      <c r="G58" s="10"/>
      <c r="H58" s="10"/>
      <c r="I58" s="10"/>
      <c r="J58" s="10"/>
      <c r="K58" s="10"/>
      <c r="L58" s="10">
        <f t="shared" si="0"/>
        <v>6279</v>
      </c>
      <c r="M58" s="10"/>
      <c r="N58" s="7"/>
      <c r="O58" s="7"/>
      <c r="P58" s="7"/>
      <c r="Q58" s="7"/>
      <c r="R58" s="7"/>
      <c r="S58" s="7"/>
    </row>
    <row r="59" spans="1:19" x14ac:dyDescent="0.3">
      <c r="A59" s="9">
        <v>42888</v>
      </c>
      <c r="B59" s="8" t="s">
        <v>200</v>
      </c>
      <c r="C59" s="8" t="s">
        <v>6</v>
      </c>
      <c r="D59" s="8" t="s">
        <v>264</v>
      </c>
      <c r="E59" s="10">
        <f>+[1]EarningsHistoryReport!E64</f>
        <v>3462.75</v>
      </c>
      <c r="F59" s="10"/>
      <c r="G59" s="10"/>
      <c r="H59" s="10"/>
      <c r="I59" s="10"/>
      <c r="J59" s="10"/>
      <c r="K59" s="10"/>
      <c r="L59" s="10">
        <f t="shared" si="0"/>
        <v>3462.75</v>
      </c>
      <c r="M59" s="10"/>
      <c r="N59" s="7"/>
      <c r="O59" s="7"/>
      <c r="P59" s="7"/>
      <c r="Q59" s="7"/>
      <c r="R59" s="7"/>
      <c r="S59" s="7"/>
    </row>
    <row r="60" spans="1:19" x14ac:dyDescent="0.3">
      <c r="A60" s="9">
        <v>42447</v>
      </c>
      <c r="B60" s="1" t="s">
        <v>160</v>
      </c>
      <c r="C60" s="1" t="s">
        <v>21</v>
      </c>
      <c r="D60" s="1" t="s">
        <v>22</v>
      </c>
      <c r="E60" s="10">
        <f>+[1]EarningsHistoryReport!E65</f>
        <v>83138.94</v>
      </c>
      <c r="F60" s="10"/>
      <c r="G60" s="10"/>
      <c r="H60" s="10"/>
      <c r="I60" s="10"/>
      <c r="J60" s="10"/>
      <c r="K60" s="10"/>
      <c r="L60" s="10">
        <f t="shared" si="0"/>
        <v>83138.94</v>
      </c>
      <c r="M60" s="10"/>
      <c r="N60" s="7"/>
      <c r="O60" s="7"/>
      <c r="P60" s="7"/>
      <c r="Q60" s="7"/>
      <c r="R60" s="7"/>
      <c r="S60" s="7"/>
    </row>
    <row r="61" spans="1:19" x14ac:dyDescent="0.3">
      <c r="A61" s="9">
        <v>41254</v>
      </c>
      <c r="B61" s="8" t="s">
        <v>201</v>
      </c>
      <c r="C61" s="1" t="s">
        <v>9</v>
      </c>
      <c r="D61" s="8" t="s">
        <v>14</v>
      </c>
      <c r="E61" s="10">
        <f>+[1]EarningsHistoryReport!E66</f>
        <v>30</v>
      </c>
      <c r="F61" s="10"/>
      <c r="G61" s="10"/>
      <c r="H61" s="10"/>
      <c r="I61" s="10"/>
      <c r="J61" s="10"/>
      <c r="K61" s="10"/>
      <c r="L61" s="10">
        <f t="shared" si="0"/>
        <v>30</v>
      </c>
      <c r="M61" s="10"/>
      <c r="N61" s="7"/>
      <c r="O61" s="7"/>
      <c r="P61" s="7"/>
      <c r="Q61" s="7"/>
      <c r="R61" s="7"/>
      <c r="S61" s="7"/>
    </row>
    <row r="62" spans="1:19" x14ac:dyDescent="0.3">
      <c r="A62" s="9">
        <v>42926</v>
      </c>
      <c r="B62" s="8" t="s">
        <v>202</v>
      </c>
      <c r="C62" s="8" t="s">
        <v>6</v>
      </c>
      <c r="D62" s="8" t="s">
        <v>264</v>
      </c>
      <c r="E62" s="10">
        <f>+[1]EarningsHistoryReport!E67</f>
        <v>1648.25</v>
      </c>
      <c r="F62" s="10"/>
      <c r="G62" s="10"/>
      <c r="H62" s="10"/>
      <c r="I62" s="10"/>
      <c r="J62" s="10"/>
      <c r="K62" s="10"/>
      <c r="L62" s="10">
        <f t="shared" si="0"/>
        <v>1648.25</v>
      </c>
      <c r="M62" s="10"/>
      <c r="N62" s="7"/>
      <c r="O62" s="7"/>
      <c r="P62" s="7"/>
      <c r="Q62" s="7"/>
      <c r="R62" s="7"/>
      <c r="S62" s="7"/>
    </row>
    <row r="63" spans="1:19" x14ac:dyDescent="0.3">
      <c r="A63" s="9">
        <v>42885</v>
      </c>
      <c r="B63" s="8" t="s">
        <v>203</v>
      </c>
      <c r="C63" s="8" t="s">
        <v>4</v>
      </c>
      <c r="D63" s="8" t="s">
        <v>262</v>
      </c>
      <c r="E63" s="10">
        <f>+[1]EarningsHistoryReport!E68</f>
        <v>3192</v>
      </c>
      <c r="F63" s="10"/>
      <c r="G63" s="10"/>
      <c r="H63" s="10"/>
      <c r="I63" s="10"/>
      <c r="J63" s="10"/>
      <c r="K63" s="10"/>
      <c r="L63" s="10">
        <f t="shared" si="0"/>
        <v>3192</v>
      </c>
      <c r="M63" s="10"/>
      <c r="N63" s="7"/>
      <c r="O63" s="7"/>
      <c r="P63" s="7"/>
      <c r="Q63" s="7"/>
      <c r="R63" s="7"/>
      <c r="S63" s="7"/>
    </row>
    <row r="64" spans="1:19" x14ac:dyDescent="0.3">
      <c r="A64" s="9">
        <v>42870</v>
      </c>
      <c r="B64" s="8" t="s">
        <v>204</v>
      </c>
      <c r="C64" s="8" t="s">
        <v>6</v>
      </c>
      <c r="D64" s="8" t="s">
        <v>264</v>
      </c>
      <c r="E64" s="10">
        <f>+[1]EarningsHistoryReport!E69</f>
        <v>4992</v>
      </c>
      <c r="F64" s="10"/>
      <c r="G64" s="10"/>
      <c r="H64" s="10"/>
      <c r="I64" s="10"/>
      <c r="J64" s="10"/>
      <c r="K64" s="10"/>
      <c r="L64" s="10">
        <f t="shared" si="0"/>
        <v>4992</v>
      </c>
      <c r="M64" s="10"/>
      <c r="N64" s="7"/>
      <c r="O64" s="7"/>
      <c r="P64" s="7"/>
      <c r="Q64" s="7"/>
      <c r="R64" s="7"/>
      <c r="S64" s="7"/>
    </row>
    <row r="65" spans="1:19" x14ac:dyDescent="0.3">
      <c r="A65" s="9">
        <v>42877</v>
      </c>
      <c r="B65" s="8" t="s">
        <v>205</v>
      </c>
      <c r="C65" s="8" t="s">
        <v>63</v>
      </c>
      <c r="D65" s="8" t="s">
        <v>266</v>
      </c>
      <c r="E65" s="10">
        <f>+[1]EarningsHistoryReport!E70</f>
        <v>3879.66</v>
      </c>
      <c r="F65" s="10"/>
      <c r="G65" s="10"/>
      <c r="H65" s="10"/>
      <c r="I65" s="10"/>
      <c r="J65" s="10"/>
      <c r="K65" s="10"/>
      <c r="L65" s="10">
        <f t="shared" si="0"/>
        <v>3879.66</v>
      </c>
      <c r="M65" s="10"/>
      <c r="N65" s="7"/>
      <c r="O65" s="7"/>
      <c r="P65" s="7"/>
      <c r="Q65" s="7"/>
      <c r="R65" s="7"/>
      <c r="S65" s="7"/>
    </row>
    <row r="66" spans="1:19" x14ac:dyDescent="0.3">
      <c r="A66" s="9">
        <v>42863</v>
      </c>
      <c r="B66" s="8" t="s">
        <v>206</v>
      </c>
      <c r="C66" s="8" t="s">
        <v>6</v>
      </c>
      <c r="D66" s="8" t="s">
        <v>264</v>
      </c>
      <c r="E66" s="10">
        <f>+[1]EarningsHistoryReport!E71</f>
        <v>5538.5</v>
      </c>
      <c r="F66" s="10"/>
      <c r="G66" s="10"/>
      <c r="H66" s="10"/>
      <c r="I66" s="10"/>
      <c r="J66" s="10"/>
      <c r="K66" s="10"/>
      <c r="L66" s="10">
        <f t="shared" si="0"/>
        <v>5538.5</v>
      </c>
      <c r="M66" s="10"/>
      <c r="N66" s="7"/>
      <c r="O66" s="7"/>
      <c r="P66" s="7"/>
      <c r="Q66" s="7"/>
      <c r="R66" s="7"/>
      <c r="S66" s="7"/>
    </row>
    <row r="67" spans="1:19" x14ac:dyDescent="0.3">
      <c r="A67" s="9">
        <v>42870</v>
      </c>
      <c r="B67" s="8" t="s">
        <v>207</v>
      </c>
      <c r="C67" s="8" t="s">
        <v>6</v>
      </c>
      <c r="D67" s="8" t="s">
        <v>89</v>
      </c>
      <c r="E67" s="10">
        <f>+[1]EarningsHistoryReport!E72</f>
        <v>18805.009999999998</v>
      </c>
      <c r="F67" s="10"/>
      <c r="G67" s="10">
        <f>+[2]HoursAnalysisReport!$I$17</f>
        <v>22.29</v>
      </c>
      <c r="H67" s="10"/>
      <c r="I67" s="10"/>
      <c r="J67" s="10"/>
      <c r="K67" s="10"/>
      <c r="L67" s="10">
        <f t="shared" si="0"/>
        <v>18827.3</v>
      </c>
      <c r="M67" s="10"/>
      <c r="N67" s="7"/>
      <c r="O67" s="7"/>
      <c r="P67" s="7"/>
      <c r="Q67" s="7"/>
      <c r="R67" s="7"/>
      <c r="S67" s="7"/>
    </row>
    <row r="68" spans="1:19" x14ac:dyDescent="0.3">
      <c r="A68" s="9">
        <v>32994</v>
      </c>
      <c r="B68" s="8" t="s">
        <v>208</v>
      </c>
      <c r="C68" s="1" t="s">
        <v>10</v>
      </c>
      <c r="D68" s="1" t="s">
        <v>11</v>
      </c>
      <c r="E68" s="10">
        <f>+[1]EarningsHistoryReport!E73</f>
        <v>10022.02</v>
      </c>
      <c r="F68" s="10"/>
      <c r="G68" s="10"/>
      <c r="H68" s="10"/>
      <c r="I68" s="10">
        <f>+[5]HoursAnalysisReport!$I$4</f>
        <v>400</v>
      </c>
      <c r="J68" s="10"/>
      <c r="K68" s="10"/>
      <c r="L68" s="10">
        <f t="shared" ref="L68:L131" si="1">+E68+F68+G68+H68+I68+J68+K68</f>
        <v>10422.02</v>
      </c>
      <c r="M68" s="10"/>
      <c r="N68" s="7"/>
      <c r="O68" s="7"/>
      <c r="P68" s="7"/>
      <c r="Q68" s="7"/>
      <c r="R68" s="7"/>
      <c r="S68" s="7"/>
    </row>
    <row r="69" spans="1:19" x14ac:dyDescent="0.3">
      <c r="A69" s="9">
        <v>42870</v>
      </c>
      <c r="B69" s="8" t="s">
        <v>209</v>
      </c>
      <c r="C69" s="8" t="s">
        <v>4</v>
      </c>
      <c r="D69" s="8" t="s">
        <v>262</v>
      </c>
      <c r="E69" s="10">
        <f>+[1]EarningsHistoryReport!E74</f>
        <v>4028</v>
      </c>
      <c r="F69" s="10"/>
      <c r="G69" s="10"/>
      <c r="H69" s="10"/>
      <c r="I69" s="10"/>
      <c r="J69" s="10"/>
      <c r="K69" s="10"/>
      <c r="L69" s="10">
        <f t="shared" si="1"/>
        <v>4028</v>
      </c>
      <c r="M69" s="10"/>
      <c r="N69" s="7"/>
      <c r="O69" s="7"/>
      <c r="P69" s="7"/>
      <c r="Q69" s="7"/>
      <c r="R69" s="7"/>
      <c r="S69" s="7"/>
    </row>
    <row r="70" spans="1:19" x14ac:dyDescent="0.3">
      <c r="A70" s="9">
        <v>41798</v>
      </c>
      <c r="B70" s="1" t="s">
        <v>133</v>
      </c>
      <c r="C70" s="1" t="s">
        <v>25</v>
      </c>
      <c r="D70" s="8" t="s">
        <v>26</v>
      </c>
      <c r="E70" s="10">
        <f>+[1]EarningsHistoryReport!E75</f>
        <v>10835.33</v>
      </c>
      <c r="F70" s="10"/>
      <c r="G70" s="10">
        <f>+[2]HoursAnalysisReport!$I$91</f>
        <v>338.62</v>
      </c>
      <c r="H70" s="10"/>
      <c r="I70" s="10"/>
      <c r="J70" s="10"/>
      <c r="K70" s="10"/>
      <c r="L70" s="10">
        <f t="shared" si="1"/>
        <v>11173.95</v>
      </c>
      <c r="M70" s="10"/>
      <c r="N70" s="7"/>
      <c r="O70" s="7"/>
      <c r="P70" s="7"/>
      <c r="Q70" s="7"/>
      <c r="R70" s="7"/>
      <c r="S70" s="7"/>
    </row>
    <row r="71" spans="1:19" x14ac:dyDescent="0.3">
      <c r="A71" s="9">
        <v>41296</v>
      </c>
      <c r="B71" s="1" t="s">
        <v>123</v>
      </c>
      <c r="C71" s="1" t="s">
        <v>56</v>
      </c>
      <c r="D71" s="1" t="s">
        <v>95</v>
      </c>
      <c r="E71" s="10">
        <f>+[1]EarningsHistoryReport!E76</f>
        <v>54639.040000000001</v>
      </c>
      <c r="F71" s="10"/>
      <c r="G71" s="10"/>
      <c r="H71" s="10"/>
      <c r="I71" s="10"/>
      <c r="J71" s="10"/>
      <c r="K71" s="10"/>
      <c r="L71" s="10">
        <f t="shared" si="1"/>
        <v>54639.040000000001</v>
      </c>
      <c r="M71" s="10"/>
      <c r="N71" s="7"/>
      <c r="O71" s="7"/>
      <c r="P71" s="7"/>
      <c r="Q71" s="7"/>
      <c r="R71" s="7"/>
      <c r="S71" s="7"/>
    </row>
    <row r="72" spans="1:19" x14ac:dyDescent="0.3">
      <c r="A72" s="9">
        <v>41974</v>
      </c>
      <c r="B72" s="1" t="s">
        <v>143</v>
      </c>
      <c r="C72" s="1" t="s">
        <v>9</v>
      </c>
      <c r="D72" s="1" t="s">
        <v>14</v>
      </c>
      <c r="E72" s="10">
        <f>+[1]EarningsHistoryReport!E77</f>
        <v>600</v>
      </c>
      <c r="F72" s="10"/>
      <c r="G72" s="10"/>
      <c r="H72" s="10"/>
      <c r="I72" s="10"/>
      <c r="J72" s="10"/>
      <c r="K72" s="10"/>
      <c r="L72" s="10">
        <f t="shared" si="1"/>
        <v>600</v>
      </c>
      <c r="M72" s="10"/>
      <c r="N72" s="7"/>
      <c r="O72" s="7"/>
      <c r="P72" s="7"/>
      <c r="Q72" s="7"/>
      <c r="R72" s="7"/>
      <c r="S72" s="7"/>
    </row>
    <row r="73" spans="1:19" x14ac:dyDescent="0.3">
      <c r="A73" s="9">
        <v>42996</v>
      </c>
      <c r="B73" s="8" t="s">
        <v>210</v>
      </c>
      <c r="C73" s="8" t="s">
        <v>6</v>
      </c>
      <c r="D73" s="8" t="s">
        <v>264</v>
      </c>
      <c r="E73" s="10">
        <f>+[1]EarningsHistoryReport!E78</f>
        <v>4484</v>
      </c>
      <c r="F73" s="10"/>
      <c r="G73" s="10"/>
      <c r="H73" s="10"/>
      <c r="I73" s="10"/>
      <c r="J73" s="10"/>
      <c r="K73" s="10"/>
      <c r="L73" s="10">
        <f t="shared" si="1"/>
        <v>4484</v>
      </c>
      <c r="M73" s="10"/>
      <c r="N73" s="7"/>
      <c r="O73" s="7"/>
      <c r="P73" s="7"/>
      <c r="Q73" s="7"/>
      <c r="R73" s="7"/>
      <c r="S73" s="7"/>
    </row>
    <row r="74" spans="1:19" x14ac:dyDescent="0.3">
      <c r="A74" s="9">
        <v>41926</v>
      </c>
      <c r="B74" s="8" t="s">
        <v>211</v>
      </c>
      <c r="C74" s="8" t="s">
        <v>6</v>
      </c>
      <c r="D74" s="8" t="s">
        <v>89</v>
      </c>
      <c r="E74" s="10">
        <f>+[1]EarningsHistoryReport!E79</f>
        <v>9300.93</v>
      </c>
      <c r="F74" s="10"/>
      <c r="G74" s="10"/>
      <c r="H74" s="10"/>
      <c r="I74" s="10"/>
      <c r="J74" s="10"/>
      <c r="K74" s="10"/>
      <c r="L74" s="10">
        <f t="shared" si="1"/>
        <v>9300.93</v>
      </c>
      <c r="M74" s="10"/>
      <c r="N74" s="7"/>
      <c r="O74" s="7"/>
      <c r="P74" s="7"/>
      <c r="Q74" s="7"/>
      <c r="R74" s="7"/>
      <c r="S74" s="7"/>
    </row>
    <row r="75" spans="1:19" x14ac:dyDescent="0.3">
      <c r="A75" s="9">
        <v>37851</v>
      </c>
      <c r="B75" s="1" t="s">
        <v>49</v>
      </c>
      <c r="C75" s="1" t="s">
        <v>4</v>
      </c>
      <c r="D75" s="1" t="s">
        <v>5</v>
      </c>
      <c r="E75" s="10">
        <f>+[1]EarningsHistoryReport!E80</f>
        <v>57282.17</v>
      </c>
      <c r="F75" s="10"/>
      <c r="G75" s="10"/>
      <c r="H75" s="10"/>
      <c r="I75" s="10"/>
      <c r="J75" s="10"/>
      <c r="K75" s="10"/>
      <c r="L75" s="10">
        <f t="shared" si="1"/>
        <v>57282.17</v>
      </c>
      <c r="M75" s="10"/>
      <c r="N75" s="7"/>
      <c r="O75" s="7"/>
      <c r="P75" s="7"/>
      <c r="Q75" s="7"/>
      <c r="R75" s="7"/>
      <c r="S75" s="7"/>
    </row>
    <row r="76" spans="1:19" x14ac:dyDescent="0.3">
      <c r="A76" s="9">
        <v>42871</v>
      </c>
      <c r="B76" s="8" t="s">
        <v>212</v>
      </c>
      <c r="C76" s="8" t="s">
        <v>21</v>
      </c>
      <c r="D76" s="8" t="s">
        <v>114</v>
      </c>
      <c r="E76" s="10">
        <f>+[1]EarningsHistoryReport!E81</f>
        <v>4170.51</v>
      </c>
      <c r="F76" s="10"/>
      <c r="G76" s="10">
        <f>+[2]HoursAnalysisReport!$I$82</f>
        <v>57</v>
      </c>
      <c r="H76" s="10"/>
      <c r="I76" s="10"/>
      <c r="J76" s="10"/>
      <c r="K76" s="10"/>
      <c r="L76" s="10">
        <f t="shared" si="1"/>
        <v>4227.51</v>
      </c>
      <c r="M76" s="10"/>
      <c r="N76" s="7"/>
      <c r="O76" s="7"/>
      <c r="P76" s="7"/>
      <c r="Q76" s="7"/>
      <c r="R76" s="7"/>
      <c r="S76" s="7"/>
    </row>
    <row r="77" spans="1:19" x14ac:dyDescent="0.3">
      <c r="A77" s="9">
        <v>36144</v>
      </c>
      <c r="B77" s="1" t="s">
        <v>31</v>
      </c>
      <c r="C77" s="1" t="s">
        <v>21</v>
      </c>
      <c r="D77" s="1" t="s">
        <v>32</v>
      </c>
      <c r="E77" s="10">
        <f>+[1]EarningsHistoryReport!E82</f>
        <v>52280.02</v>
      </c>
      <c r="F77" s="10"/>
      <c r="G77" s="10">
        <f>+[2]HoursAnalysisReport!$I$84</f>
        <v>1342.36</v>
      </c>
      <c r="H77" s="10"/>
      <c r="I77" s="10"/>
      <c r="J77" s="10">
        <f>+[3]HoursAnalysisReport!$I$37</f>
        <v>100</v>
      </c>
      <c r="K77" s="10"/>
      <c r="L77" s="10">
        <f t="shared" si="1"/>
        <v>53722.38</v>
      </c>
      <c r="M77" s="10"/>
      <c r="N77" s="7"/>
      <c r="O77" s="7"/>
      <c r="P77" s="7"/>
      <c r="Q77" s="7"/>
      <c r="R77" s="7"/>
      <c r="S77" s="7"/>
    </row>
    <row r="78" spans="1:19" x14ac:dyDescent="0.3">
      <c r="A78" s="9">
        <v>42870</v>
      </c>
      <c r="B78" s="8" t="s">
        <v>213</v>
      </c>
      <c r="C78" s="8" t="s">
        <v>6</v>
      </c>
      <c r="D78" s="8" t="s">
        <v>264</v>
      </c>
      <c r="E78" s="10">
        <f>+[1]EarningsHistoryReport!E83</f>
        <v>4180</v>
      </c>
      <c r="F78" s="10"/>
      <c r="G78" s="10"/>
      <c r="H78" s="10"/>
      <c r="I78" s="10"/>
      <c r="J78" s="10"/>
      <c r="K78" s="10"/>
      <c r="L78" s="10">
        <f t="shared" si="1"/>
        <v>4180</v>
      </c>
      <c r="M78" s="10"/>
      <c r="N78" s="7"/>
      <c r="O78" s="7"/>
      <c r="P78" s="7"/>
      <c r="Q78" s="7"/>
      <c r="R78" s="7"/>
      <c r="S78" s="7"/>
    </row>
    <row r="79" spans="1:19" x14ac:dyDescent="0.3">
      <c r="A79" s="9">
        <v>42864</v>
      </c>
      <c r="B79" s="8" t="s">
        <v>214</v>
      </c>
      <c r="C79" s="8" t="s">
        <v>6</v>
      </c>
      <c r="D79" s="8" t="s">
        <v>264</v>
      </c>
      <c r="E79" s="10">
        <f>+[1]EarningsHistoryReport!E84</f>
        <v>4503</v>
      </c>
      <c r="F79" s="10"/>
      <c r="G79" s="10"/>
      <c r="H79" s="10"/>
      <c r="I79" s="10"/>
      <c r="J79" s="10"/>
      <c r="K79" s="10"/>
      <c r="L79" s="10">
        <f t="shared" si="1"/>
        <v>4503</v>
      </c>
      <c r="M79" s="10"/>
      <c r="N79" s="7"/>
      <c r="O79" s="7"/>
      <c r="P79" s="7"/>
      <c r="Q79" s="7"/>
      <c r="R79" s="7"/>
      <c r="S79" s="7"/>
    </row>
    <row r="80" spans="1:19" x14ac:dyDescent="0.3">
      <c r="A80" s="9">
        <v>42155</v>
      </c>
      <c r="B80" s="1" t="s">
        <v>149</v>
      </c>
      <c r="C80" s="1" t="s">
        <v>25</v>
      </c>
      <c r="D80" s="1" t="s">
        <v>26</v>
      </c>
      <c r="E80" s="10">
        <f>+[1]EarningsHistoryReport!E85</f>
        <v>2364.73</v>
      </c>
      <c r="F80" s="10"/>
      <c r="G80" s="10"/>
      <c r="H80" s="10"/>
      <c r="I80" s="10"/>
      <c r="J80" s="10"/>
      <c r="K80" s="10"/>
      <c r="L80" s="10">
        <f t="shared" si="1"/>
        <v>2364.73</v>
      </c>
      <c r="M80" s="10"/>
      <c r="N80" s="7"/>
      <c r="O80" s="7"/>
      <c r="P80" s="7"/>
      <c r="Q80" s="7"/>
      <c r="R80" s="7"/>
      <c r="S80" s="7"/>
    </row>
    <row r="81" spans="1:19" x14ac:dyDescent="0.3">
      <c r="A81" s="9">
        <v>42870</v>
      </c>
      <c r="B81" s="8" t="s">
        <v>215</v>
      </c>
      <c r="C81" s="8" t="s">
        <v>21</v>
      </c>
      <c r="D81" s="8" t="s">
        <v>114</v>
      </c>
      <c r="E81" s="10">
        <f>+[1]EarningsHistoryReport!E86</f>
        <v>5063.5</v>
      </c>
      <c r="F81" s="10"/>
      <c r="G81" s="10"/>
      <c r="H81" s="10"/>
      <c r="I81" s="10"/>
      <c r="J81" s="10"/>
      <c r="K81" s="10"/>
      <c r="L81" s="10">
        <f t="shared" si="1"/>
        <v>5063.5</v>
      </c>
      <c r="M81" s="10"/>
      <c r="N81" s="7"/>
      <c r="O81" s="7"/>
      <c r="P81" s="7"/>
      <c r="Q81" s="7"/>
      <c r="R81" s="7"/>
      <c r="S81" s="7"/>
    </row>
    <row r="82" spans="1:19" x14ac:dyDescent="0.3">
      <c r="A82" s="9">
        <v>42871</v>
      </c>
      <c r="B82" s="8" t="s">
        <v>216</v>
      </c>
      <c r="C82" s="8" t="s">
        <v>21</v>
      </c>
      <c r="D82" s="8" t="s">
        <v>114</v>
      </c>
      <c r="E82" s="10">
        <f>+[1]EarningsHistoryReport!E87</f>
        <v>2546.3000000000002</v>
      </c>
      <c r="F82" s="10"/>
      <c r="G82" s="10"/>
      <c r="H82" s="10"/>
      <c r="I82" s="10"/>
      <c r="J82" s="10"/>
      <c r="K82" s="10"/>
      <c r="L82" s="10">
        <f t="shared" si="1"/>
        <v>2546.3000000000002</v>
      </c>
      <c r="M82" s="10"/>
      <c r="N82" s="7"/>
      <c r="O82" s="7"/>
      <c r="P82" s="7"/>
      <c r="Q82" s="7"/>
      <c r="R82" s="7"/>
      <c r="S82" s="7"/>
    </row>
    <row r="83" spans="1:19" x14ac:dyDescent="0.3">
      <c r="A83" s="9">
        <v>36557</v>
      </c>
      <c r="B83" s="1" t="s">
        <v>35</v>
      </c>
      <c r="C83" s="1" t="s">
        <v>19</v>
      </c>
      <c r="D83" s="1" t="s">
        <v>36</v>
      </c>
      <c r="E83" s="10">
        <f>+[1]EarningsHistoryReport!E88</f>
        <v>59318.86</v>
      </c>
      <c r="F83" s="10"/>
      <c r="G83" s="10"/>
      <c r="H83" s="10"/>
      <c r="I83" s="10"/>
      <c r="J83" s="10"/>
      <c r="K83" s="10"/>
      <c r="L83" s="10">
        <f t="shared" si="1"/>
        <v>59318.86</v>
      </c>
      <c r="M83" s="10"/>
      <c r="N83" s="7"/>
      <c r="O83" s="7"/>
      <c r="P83" s="7"/>
      <c r="Q83" s="7"/>
      <c r="R83" s="7"/>
      <c r="S83" s="7"/>
    </row>
    <row r="84" spans="1:19" x14ac:dyDescent="0.3">
      <c r="A84" s="9">
        <v>41966</v>
      </c>
      <c r="B84" s="1" t="s">
        <v>141</v>
      </c>
      <c r="C84" s="1" t="s">
        <v>10</v>
      </c>
      <c r="D84" s="1" t="s">
        <v>142</v>
      </c>
      <c r="E84" s="10">
        <f>+[1]EarningsHistoryReport!E89</f>
        <v>24038.5</v>
      </c>
      <c r="F84" s="10"/>
      <c r="G84" s="10"/>
      <c r="H84" s="10"/>
      <c r="I84" s="10"/>
      <c r="J84" s="10"/>
      <c r="K84" s="10"/>
      <c r="L84" s="10">
        <f t="shared" si="1"/>
        <v>24038.5</v>
      </c>
      <c r="M84" s="10"/>
      <c r="N84" s="7"/>
      <c r="O84" s="7"/>
      <c r="P84" s="7"/>
      <c r="Q84" s="7"/>
      <c r="R84" s="7"/>
      <c r="S84" s="7"/>
    </row>
    <row r="85" spans="1:19" x14ac:dyDescent="0.3">
      <c r="A85" s="9">
        <v>41410</v>
      </c>
      <c r="B85" s="1" t="s">
        <v>124</v>
      </c>
      <c r="C85" s="1" t="s">
        <v>63</v>
      </c>
      <c r="D85" s="1" t="s">
        <v>105</v>
      </c>
      <c r="E85" s="10">
        <f>+[1]EarningsHistoryReport!E90</f>
        <v>5019.95</v>
      </c>
      <c r="F85" s="10"/>
      <c r="G85" s="10"/>
      <c r="H85" s="10"/>
      <c r="I85" s="10"/>
      <c r="J85" s="10"/>
      <c r="K85" s="10"/>
      <c r="L85" s="10">
        <f t="shared" si="1"/>
        <v>5019.95</v>
      </c>
      <c r="M85" s="10"/>
      <c r="N85" s="7"/>
      <c r="O85" s="7"/>
      <c r="P85" s="7"/>
      <c r="Q85" s="7"/>
      <c r="R85" s="7"/>
      <c r="S85" s="7"/>
    </row>
    <row r="86" spans="1:19" x14ac:dyDescent="0.3">
      <c r="A86" s="9">
        <v>41254</v>
      </c>
      <c r="B86" s="1" t="s">
        <v>120</v>
      </c>
      <c r="C86" s="1" t="s">
        <v>9</v>
      </c>
      <c r="D86" s="1" t="s">
        <v>14</v>
      </c>
      <c r="E86" s="10">
        <f>+[1]EarningsHistoryReport!E91</f>
        <v>60</v>
      </c>
      <c r="F86" s="10"/>
      <c r="G86" s="10"/>
      <c r="H86" s="10"/>
      <c r="I86" s="10"/>
      <c r="J86" s="10"/>
      <c r="K86" s="10"/>
      <c r="L86" s="10">
        <f t="shared" si="1"/>
        <v>60</v>
      </c>
      <c r="M86" s="10"/>
      <c r="N86" s="7"/>
      <c r="O86" s="7"/>
      <c r="P86" s="7"/>
      <c r="Q86" s="7"/>
      <c r="R86" s="7"/>
      <c r="S86" s="7"/>
    </row>
    <row r="87" spans="1:19" x14ac:dyDescent="0.3">
      <c r="A87" s="9">
        <v>42452</v>
      </c>
      <c r="B87" s="1" t="s">
        <v>161</v>
      </c>
      <c r="C87" s="1" t="s">
        <v>25</v>
      </c>
      <c r="D87" s="1" t="s">
        <v>26</v>
      </c>
      <c r="E87" s="10">
        <f>+[1]EarningsHistoryReport!E92</f>
        <v>18993.36</v>
      </c>
      <c r="F87" s="10"/>
      <c r="G87" s="10">
        <f>+[2]HoursAnalysisReport!$I$93</f>
        <v>552.15</v>
      </c>
      <c r="H87" s="10">
        <f>+[6]HoursAnalysisReport!$J$4</f>
        <v>387.5</v>
      </c>
      <c r="I87" s="10"/>
      <c r="J87" s="10"/>
      <c r="K87" s="10"/>
      <c r="L87" s="10">
        <f t="shared" si="1"/>
        <v>19933.010000000002</v>
      </c>
      <c r="M87" s="10"/>
      <c r="N87" s="7"/>
      <c r="O87" s="7"/>
      <c r="P87" s="7"/>
      <c r="Q87" s="7"/>
      <c r="R87" s="7"/>
      <c r="S87" s="7"/>
    </row>
    <row r="88" spans="1:19" x14ac:dyDescent="0.3">
      <c r="A88" s="9">
        <v>42870</v>
      </c>
      <c r="B88" s="8" t="s">
        <v>217</v>
      </c>
      <c r="C88" s="8" t="s">
        <v>6</v>
      </c>
      <c r="D88" s="8" t="s">
        <v>264</v>
      </c>
      <c r="E88" s="10">
        <f>+[1]EarningsHistoryReport!E93</f>
        <v>4560</v>
      </c>
      <c r="F88" s="10"/>
      <c r="G88" s="10"/>
      <c r="H88" s="10"/>
      <c r="I88" s="10"/>
      <c r="J88" s="10"/>
      <c r="K88" s="10"/>
      <c r="L88" s="10">
        <f t="shared" si="1"/>
        <v>4560</v>
      </c>
      <c r="M88" s="10"/>
      <c r="N88" s="7"/>
      <c r="O88" s="7"/>
      <c r="P88" s="7"/>
      <c r="Q88" s="7"/>
      <c r="R88" s="7"/>
      <c r="S88" s="7"/>
    </row>
    <row r="89" spans="1:19" x14ac:dyDescent="0.3">
      <c r="A89" s="9">
        <v>41107</v>
      </c>
      <c r="B89" s="1" t="s">
        <v>117</v>
      </c>
      <c r="C89" s="1" t="s">
        <v>25</v>
      </c>
      <c r="D89" s="1" t="s">
        <v>26</v>
      </c>
      <c r="E89" s="10">
        <f>+[1]EarningsHistoryReport!E94</f>
        <v>20623.18</v>
      </c>
      <c r="F89" s="10"/>
      <c r="G89" s="10">
        <f>+[2]HoursAnalysisReport!$I$95</f>
        <v>717.06</v>
      </c>
      <c r="H89" s="10"/>
      <c r="I89" s="10"/>
      <c r="J89" s="10"/>
      <c r="K89" s="10">
        <f>+[4]HoursAnalysisReport!$I$33</f>
        <v>75</v>
      </c>
      <c r="L89" s="10">
        <f t="shared" si="1"/>
        <v>21415.24</v>
      </c>
      <c r="M89" s="10"/>
      <c r="N89" s="7"/>
      <c r="O89" s="7"/>
      <c r="P89" s="7"/>
      <c r="Q89" s="7"/>
      <c r="R89" s="7"/>
      <c r="S89" s="7"/>
    </row>
    <row r="90" spans="1:19" x14ac:dyDescent="0.3">
      <c r="A90" s="9">
        <v>41932</v>
      </c>
      <c r="B90" s="1" t="s">
        <v>139</v>
      </c>
      <c r="C90" s="1" t="s">
        <v>63</v>
      </c>
      <c r="D90" s="1" t="s">
        <v>140</v>
      </c>
      <c r="E90" s="10">
        <f>+[1]EarningsHistoryReport!E95</f>
        <v>40229.9</v>
      </c>
      <c r="F90" s="10"/>
      <c r="G90" s="10"/>
      <c r="H90" s="10"/>
      <c r="I90" s="10"/>
      <c r="J90" s="10"/>
      <c r="K90" s="10"/>
      <c r="L90" s="10">
        <f t="shared" si="1"/>
        <v>40229.9</v>
      </c>
      <c r="M90" s="10"/>
      <c r="N90" s="7"/>
      <c r="O90" s="7"/>
      <c r="P90" s="7"/>
      <c r="Q90" s="7"/>
      <c r="R90" s="7"/>
      <c r="S90" s="7"/>
    </row>
    <row r="91" spans="1:19" x14ac:dyDescent="0.3">
      <c r="A91" s="9">
        <v>42114</v>
      </c>
      <c r="B91" s="8" t="s">
        <v>218</v>
      </c>
      <c r="C91" s="8" t="s">
        <v>6</v>
      </c>
      <c r="D91" s="8" t="s">
        <v>89</v>
      </c>
      <c r="E91" s="10">
        <f>+[1]EarningsHistoryReport!E96</f>
        <v>1977.49</v>
      </c>
      <c r="F91" s="10"/>
      <c r="G91" s="10"/>
      <c r="H91" s="10"/>
      <c r="I91" s="10"/>
      <c r="J91" s="10"/>
      <c r="K91" s="10"/>
      <c r="L91" s="10">
        <f t="shared" si="1"/>
        <v>1977.49</v>
      </c>
      <c r="M91" s="10"/>
      <c r="N91" s="7"/>
      <c r="O91" s="7"/>
      <c r="P91" s="7"/>
      <c r="Q91" s="7"/>
      <c r="R91" s="7"/>
      <c r="S91" s="7"/>
    </row>
    <row r="92" spans="1:19" x14ac:dyDescent="0.3">
      <c r="A92" s="9">
        <v>38203</v>
      </c>
      <c r="B92" s="1" t="s">
        <v>54</v>
      </c>
      <c r="C92" s="1" t="s">
        <v>4</v>
      </c>
      <c r="D92" s="1" t="s">
        <v>8</v>
      </c>
      <c r="E92" s="10">
        <f>+[1]EarningsHistoryReport!E97</f>
        <v>45332.160000000003</v>
      </c>
      <c r="F92" s="10"/>
      <c r="G92" s="10"/>
      <c r="H92" s="10"/>
      <c r="I92" s="10"/>
      <c r="J92" s="10"/>
      <c r="K92" s="10"/>
      <c r="L92" s="10">
        <f t="shared" si="1"/>
        <v>45332.160000000003</v>
      </c>
      <c r="M92" s="10"/>
      <c r="N92" s="7"/>
      <c r="O92" s="7"/>
      <c r="P92" s="7"/>
      <c r="Q92" s="7"/>
      <c r="R92" s="7"/>
      <c r="S92" s="7"/>
    </row>
    <row r="93" spans="1:19" x14ac:dyDescent="0.3">
      <c r="A93" s="9">
        <v>41476</v>
      </c>
      <c r="B93" s="1" t="s">
        <v>127</v>
      </c>
      <c r="C93" s="1" t="s">
        <v>4</v>
      </c>
      <c r="D93" s="1" t="s">
        <v>62</v>
      </c>
      <c r="E93" s="10">
        <f>+[1]EarningsHistoryReport!E98</f>
        <v>38930.589999999997</v>
      </c>
      <c r="F93" s="10"/>
      <c r="G93" s="10">
        <f>+[2]HoursAnalysisReport!$I$56</f>
        <v>56.15</v>
      </c>
      <c r="H93" s="10"/>
      <c r="I93" s="10"/>
      <c r="J93" s="10">
        <f>+[3]HoursAnalysisReport!$I$26</f>
        <v>99</v>
      </c>
      <c r="K93" s="10"/>
      <c r="L93" s="10">
        <f t="shared" si="1"/>
        <v>39085.74</v>
      </c>
      <c r="M93" s="10"/>
      <c r="N93" s="7"/>
      <c r="O93" s="7"/>
      <c r="P93" s="7"/>
      <c r="Q93" s="7"/>
      <c r="R93" s="7"/>
      <c r="S93" s="7"/>
    </row>
    <row r="94" spans="1:19" x14ac:dyDescent="0.3">
      <c r="A94" s="9">
        <v>42878</v>
      </c>
      <c r="B94" s="8" t="s">
        <v>219</v>
      </c>
      <c r="C94" s="8" t="s">
        <v>69</v>
      </c>
      <c r="D94" s="8" t="s">
        <v>111</v>
      </c>
      <c r="E94" s="10">
        <f>+[1]EarningsHistoryReport!E99</f>
        <v>2797.75</v>
      </c>
      <c r="F94" s="10"/>
      <c r="G94" s="10"/>
      <c r="H94" s="10"/>
      <c r="I94" s="10"/>
      <c r="J94" s="10"/>
      <c r="K94" s="10"/>
      <c r="L94" s="10">
        <f t="shared" si="1"/>
        <v>2797.75</v>
      </c>
      <c r="M94" s="10"/>
      <c r="N94" s="7"/>
      <c r="O94" s="7"/>
      <c r="P94" s="7"/>
      <c r="Q94" s="7"/>
      <c r="R94" s="7"/>
      <c r="S94" s="7"/>
    </row>
    <row r="95" spans="1:19" x14ac:dyDescent="0.3">
      <c r="A95" s="9">
        <v>42856</v>
      </c>
      <c r="B95" s="8" t="s">
        <v>220</v>
      </c>
      <c r="C95" s="8" t="s">
        <v>6</v>
      </c>
      <c r="D95" s="8" t="s">
        <v>263</v>
      </c>
      <c r="E95" s="10">
        <f>+[1]EarningsHistoryReport!E100</f>
        <v>4320</v>
      </c>
      <c r="F95" s="10"/>
      <c r="G95" s="10"/>
      <c r="H95" s="10"/>
      <c r="I95" s="10"/>
      <c r="J95" s="10"/>
      <c r="K95" s="10"/>
      <c r="L95" s="10">
        <f t="shared" si="1"/>
        <v>4320</v>
      </c>
      <c r="M95" s="10"/>
      <c r="N95" s="7"/>
      <c r="O95" s="7"/>
      <c r="P95" s="7"/>
      <c r="Q95" s="7"/>
      <c r="R95" s="7"/>
      <c r="S95" s="7"/>
    </row>
    <row r="96" spans="1:19" x14ac:dyDescent="0.3">
      <c r="A96" s="9">
        <v>35562</v>
      </c>
      <c r="B96" s="1" t="s">
        <v>27</v>
      </c>
      <c r="C96" s="1" t="s">
        <v>6</v>
      </c>
      <c r="D96" s="1" t="s">
        <v>13</v>
      </c>
      <c r="E96" s="10">
        <f>+[1]EarningsHistoryReport!E101</f>
        <v>39506</v>
      </c>
      <c r="F96" s="10"/>
      <c r="G96" s="10"/>
      <c r="H96" s="10"/>
      <c r="I96" s="10"/>
      <c r="J96" s="10"/>
      <c r="K96" s="10">
        <f>+[4]HoursAnalysisReport!$I$9</f>
        <v>300</v>
      </c>
      <c r="L96" s="10">
        <f t="shared" si="1"/>
        <v>39806</v>
      </c>
      <c r="M96" s="10"/>
      <c r="N96" s="7"/>
      <c r="O96" s="7"/>
      <c r="P96" s="7"/>
      <c r="Q96" s="7"/>
      <c r="R96" s="7"/>
      <c r="S96" s="7"/>
    </row>
    <row r="97" spans="1:19" x14ac:dyDescent="0.3">
      <c r="A97" s="9">
        <v>42885</v>
      </c>
      <c r="B97" s="8" t="s">
        <v>221</v>
      </c>
      <c r="C97" s="8" t="s">
        <v>6</v>
      </c>
      <c r="D97" s="8" t="s">
        <v>89</v>
      </c>
      <c r="E97" s="10">
        <f>+[1]EarningsHistoryReport!E102</f>
        <v>8574.3799999999992</v>
      </c>
      <c r="F97" s="10"/>
      <c r="G97" s="10">
        <f>+[2]HoursAnalysisReport!$I$19</f>
        <v>122.57</v>
      </c>
      <c r="H97" s="10"/>
      <c r="I97" s="10"/>
      <c r="J97" s="10"/>
      <c r="K97" s="10"/>
      <c r="L97" s="10">
        <f t="shared" si="1"/>
        <v>8696.9499999999989</v>
      </c>
      <c r="M97" s="10"/>
      <c r="N97" s="7"/>
      <c r="O97" s="7"/>
      <c r="P97" s="7"/>
      <c r="Q97" s="7"/>
      <c r="R97" s="7"/>
      <c r="S97" s="7"/>
    </row>
    <row r="98" spans="1:19" x14ac:dyDescent="0.3">
      <c r="A98" s="9">
        <v>38845</v>
      </c>
      <c r="B98" s="1" t="s">
        <v>76</v>
      </c>
      <c r="C98" s="1" t="s">
        <v>19</v>
      </c>
      <c r="D98" s="1" t="s">
        <v>36</v>
      </c>
      <c r="E98" s="10">
        <f>+[1]EarningsHistoryReport!E103</f>
        <v>54914.63</v>
      </c>
      <c r="F98" s="10"/>
      <c r="G98" s="10"/>
      <c r="H98" s="10"/>
      <c r="I98" s="10"/>
      <c r="J98" s="10">
        <f>+[3]HoursAnalysisReport!$I$40</f>
        <v>100</v>
      </c>
      <c r="K98" s="10"/>
      <c r="L98" s="10">
        <f t="shared" si="1"/>
        <v>55014.63</v>
      </c>
      <c r="M98" s="10"/>
      <c r="N98" s="7"/>
      <c r="O98" s="7"/>
      <c r="P98" s="7"/>
      <c r="Q98" s="7"/>
      <c r="R98" s="7"/>
      <c r="S98" s="7"/>
    </row>
    <row r="99" spans="1:19" x14ac:dyDescent="0.3">
      <c r="A99" s="9">
        <v>41974</v>
      </c>
      <c r="B99" s="1" t="s">
        <v>144</v>
      </c>
      <c r="C99" s="1" t="s">
        <v>9</v>
      </c>
      <c r="D99" s="1" t="s">
        <v>14</v>
      </c>
      <c r="E99" s="10">
        <f>+[1]EarningsHistoryReport!E104</f>
        <v>510</v>
      </c>
      <c r="F99" s="10"/>
      <c r="G99" s="10"/>
      <c r="H99" s="10"/>
      <c r="I99" s="10"/>
      <c r="J99" s="10"/>
      <c r="K99" s="10"/>
      <c r="L99" s="10">
        <f t="shared" si="1"/>
        <v>510</v>
      </c>
      <c r="M99" s="10"/>
      <c r="N99" s="7"/>
      <c r="O99" s="7"/>
      <c r="P99" s="7"/>
      <c r="Q99" s="7"/>
      <c r="R99" s="7"/>
      <c r="S99" s="7"/>
    </row>
    <row r="100" spans="1:19" x14ac:dyDescent="0.3">
      <c r="A100" s="9">
        <v>42870</v>
      </c>
      <c r="B100" s="8" t="s">
        <v>222</v>
      </c>
      <c r="C100" s="8" t="s">
        <v>4</v>
      </c>
      <c r="D100" s="8" t="s">
        <v>262</v>
      </c>
      <c r="E100" s="10">
        <f>+[1]EarningsHistoryReport!E105</f>
        <v>5462.5</v>
      </c>
      <c r="F100" s="10"/>
      <c r="G100" s="10"/>
      <c r="H100" s="10"/>
      <c r="I100" s="10"/>
      <c r="J100" s="10"/>
      <c r="K100" s="10"/>
      <c r="L100" s="10">
        <f t="shared" si="1"/>
        <v>5462.5</v>
      </c>
      <c r="M100" s="10"/>
      <c r="N100" s="7"/>
      <c r="O100" s="7"/>
      <c r="P100" s="7"/>
      <c r="Q100" s="7"/>
      <c r="R100" s="7"/>
      <c r="S100" s="7"/>
    </row>
    <row r="101" spans="1:19" x14ac:dyDescent="0.3">
      <c r="A101" s="9">
        <v>39052</v>
      </c>
      <c r="B101" s="1" t="s">
        <v>79</v>
      </c>
      <c r="C101" s="1" t="s">
        <v>9</v>
      </c>
      <c r="D101" s="1" t="s">
        <v>14</v>
      </c>
      <c r="E101" s="10">
        <f>+[1]EarningsHistoryReport!E106</f>
        <v>450</v>
      </c>
      <c r="F101" s="10"/>
      <c r="G101" s="10"/>
      <c r="H101" s="10"/>
      <c r="I101" s="10"/>
      <c r="J101" s="10"/>
      <c r="K101" s="10"/>
      <c r="L101" s="10">
        <f t="shared" si="1"/>
        <v>450</v>
      </c>
      <c r="M101" s="10"/>
      <c r="N101" s="7"/>
      <c r="O101" s="7"/>
      <c r="P101" s="7"/>
      <c r="Q101" s="7"/>
      <c r="R101" s="7"/>
      <c r="S101" s="7"/>
    </row>
    <row r="102" spans="1:19" x14ac:dyDescent="0.3">
      <c r="A102" s="9">
        <v>41554</v>
      </c>
      <c r="B102" s="1" t="s">
        <v>130</v>
      </c>
      <c r="C102" s="1" t="s">
        <v>19</v>
      </c>
      <c r="D102" s="1" t="s">
        <v>83</v>
      </c>
      <c r="E102" s="10">
        <f>+[1]EarningsHistoryReport!E107</f>
        <v>46159.12</v>
      </c>
      <c r="F102" s="10"/>
      <c r="G102" s="10"/>
      <c r="H102" s="10"/>
      <c r="I102" s="10"/>
      <c r="J102" s="10"/>
      <c r="K102" s="10"/>
      <c r="L102" s="10">
        <f t="shared" si="1"/>
        <v>46159.12</v>
      </c>
      <c r="M102" s="10"/>
      <c r="N102" s="7"/>
      <c r="O102" s="7"/>
      <c r="P102" s="7"/>
      <c r="Q102" s="7"/>
      <c r="R102" s="7"/>
      <c r="S102" s="7"/>
    </row>
    <row r="103" spans="1:19" x14ac:dyDescent="0.3">
      <c r="A103" s="9">
        <v>41598</v>
      </c>
      <c r="B103" s="1" t="s">
        <v>131</v>
      </c>
      <c r="C103" s="1" t="s">
        <v>25</v>
      </c>
      <c r="D103" s="1" t="s">
        <v>26</v>
      </c>
      <c r="E103" s="10">
        <f>+[1]EarningsHistoryReport!E108</f>
        <v>10863.24</v>
      </c>
      <c r="F103" s="10"/>
      <c r="G103" s="10">
        <f>+[2]HoursAnalysisReport!$I$97</f>
        <v>566.57000000000005</v>
      </c>
      <c r="H103" s="10"/>
      <c r="I103" s="10"/>
      <c r="J103" s="10"/>
      <c r="K103" s="10"/>
      <c r="L103" s="10">
        <f t="shared" si="1"/>
        <v>11429.81</v>
      </c>
      <c r="M103" s="10"/>
      <c r="N103" s="7"/>
      <c r="O103" s="7"/>
      <c r="P103" s="7"/>
      <c r="Q103" s="7"/>
      <c r="R103" s="7"/>
      <c r="S103" s="7"/>
    </row>
    <row r="104" spans="1:19" x14ac:dyDescent="0.3">
      <c r="A104" s="9">
        <v>41912</v>
      </c>
      <c r="B104" s="1" t="s">
        <v>136</v>
      </c>
      <c r="C104" s="1" t="s">
        <v>25</v>
      </c>
      <c r="D104" s="1" t="s">
        <v>26</v>
      </c>
      <c r="E104" s="10">
        <f>+[1]EarningsHistoryReport!E109</f>
        <v>10973.6</v>
      </c>
      <c r="F104" s="10"/>
      <c r="G104" s="10">
        <f>+[2]HoursAnalysisReport!$I$99</f>
        <v>224.46</v>
      </c>
      <c r="H104" s="10"/>
      <c r="I104" s="10"/>
      <c r="J104" s="10"/>
      <c r="K104" s="10"/>
      <c r="L104" s="10">
        <f t="shared" si="1"/>
        <v>11198.06</v>
      </c>
      <c r="M104" s="10"/>
      <c r="N104" s="7"/>
      <c r="O104" s="7"/>
      <c r="P104" s="7"/>
      <c r="Q104" s="7"/>
      <c r="R104" s="7"/>
      <c r="S104" s="7"/>
    </row>
    <row r="105" spans="1:19" x14ac:dyDescent="0.3">
      <c r="A105" s="9">
        <v>41410</v>
      </c>
      <c r="B105" s="1" t="s">
        <v>125</v>
      </c>
      <c r="C105" s="1" t="s">
        <v>63</v>
      </c>
      <c r="D105" s="1" t="s">
        <v>105</v>
      </c>
      <c r="E105" s="10">
        <f>+[1]EarningsHistoryReport!E110</f>
        <v>6268.38</v>
      </c>
      <c r="F105" s="10"/>
      <c r="G105" s="10"/>
      <c r="H105" s="10"/>
      <c r="I105" s="10"/>
      <c r="J105" s="10"/>
      <c r="K105" s="10"/>
      <c r="L105" s="10">
        <f t="shared" si="1"/>
        <v>6268.38</v>
      </c>
      <c r="M105" s="10"/>
      <c r="N105" s="7"/>
      <c r="O105" s="7"/>
      <c r="P105" s="7"/>
      <c r="Q105" s="7"/>
      <c r="R105" s="7"/>
      <c r="S105" s="7"/>
    </row>
    <row r="106" spans="1:19" x14ac:dyDescent="0.3">
      <c r="A106" s="9">
        <v>42870</v>
      </c>
      <c r="B106" s="8" t="s">
        <v>223</v>
      </c>
      <c r="C106" s="8" t="s">
        <v>21</v>
      </c>
      <c r="D106" s="8" t="s">
        <v>114</v>
      </c>
      <c r="E106" s="10">
        <f>+[1]EarningsHistoryReport!E111</f>
        <v>5624</v>
      </c>
      <c r="F106" s="10"/>
      <c r="G106" s="10"/>
      <c r="H106" s="10"/>
      <c r="I106" s="10"/>
      <c r="J106" s="10"/>
      <c r="K106" s="10"/>
      <c r="L106" s="10">
        <f t="shared" si="1"/>
        <v>5624</v>
      </c>
      <c r="M106" s="10"/>
      <c r="N106" s="7"/>
      <c r="O106" s="7"/>
      <c r="P106" s="7"/>
      <c r="Q106" s="7"/>
      <c r="R106" s="7"/>
      <c r="S106" s="7"/>
    </row>
    <row r="107" spans="1:19" x14ac:dyDescent="0.3">
      <c r="A107" s="9">
        <v>40058</v>
      </c>
      <c r="B107" s="1" t="s">
        <v>97</v>
      </c>
      <c r="C107" s="1" t="s">
        <v>10</v>
      </c>
      <c r="D107" s="1" t="s">
        <v>11</v>
      </c>
      <c r="E107" s="10">
        <f>+[1]EarningsHistoryReport!E112</f>
        <v>45640.18</v>
      </c>
      <c r="F107" s="10"/>
      <c r="G107" s="10"/>
      <c r="H107" s="10"/>
      <c r="I107" s="10"/>
      <c r="J107" s="10"/>
      <c r="K107" s="10"/>
      <c r="L107" s="10">
        <f t="shared" si="1"/>
        <v>45640.18</v>
      </c>
      <c r="M107" s="10"/>
      <c r="N107" s="7"/>
      <c r="O107" s="7"/>
      <c r="P107" s="7"/>
      <c r="Q107" s="7"/>
      <c r="R107" s="7"/>
      <c r="S107" s="7"/>
    </row>
    <row r="108" spans="1:19" x14ac:dyDescent="0.3">
      <c r="A108" s="9">
        <v>42856</v>
      </c>
      <c r="B108" s="8" t="s">
        <v>224</v>
      </c>
      <c r="C108" s="8" t="s">
        <v>6</v>
      </c>
      <c r="D108" s="8" t="s">
        <v>263</v>
      </c>
      <c r="E108" s="10">
        <f>+[1]EarningsHistoryReport!E113</f>
        <v>6554.1</v>
      </c>
      <c r="F108" s="10"/>
      <c r="G108" s="10"/>
      <c r="H108" s="10"/>
      <c r="I108" s="10"/>
      <c r="J108" s="10"/>
      <c r="K108" s="10"/>
      <c r="L108" s="10">
        <f t="shared" si="1"/>
        <v>6554.1</v>
      </c>
      <c r="M108" s="10"/>
      <c r="N108" s="7"/>
      <c r="O108" s="7"/>
      <c r="P108" s="7"/>
      <c r="Q108" s="7"/>
      <c r="R108" s="7"/>
      <c r="S108" s="7"/>
    </row>
    <row r="109" spans="1:19" x14ac:dyDescent="0.3">
      <c r="A109" s="9">
        <v>41498</v>
      </c>
      <c r="B109" s="1" t="s">
        <v>128</v>
      </c>
      <c r="C109" s="1" t="s">
        <v>9</v>
      </c>
      <c r="D109" s="1" t="s">
        <v>129</v>
      </c>
      <c r="E109" s="10">
        <f>+[1]EarningsHistoryReport!E114</f>
        <v>57292.52</v>
      </c>
      <c r="F109" s="10"/>
      <c r="G109" s="10"/>
      <c r="H109" s="10"/>
      <c r="I109" s="10"/>
      <c r="J109" s="10"/>
      <c r="K109" s="10"/>
      <c r="L109" s="10">
        <f t="shared" si="1"/>
        <v>57292.52</v>
      </c>
      <c r="M109" s="10"/>
      <c r="N109" s="7"/>
      <c r="O109" s="7"/>
      <c r="P109" s="7"/>
      <c r="Q109" s="7"/>
      <c r="R109" s="7"/>
      <c r="S109" s="7"/>
    </row>
    <row r="110" spans="1:19" x14ac:dyDescent="0.3">
      <c r="A110" s="9">
        <v>37543</v>
      </c>
      <c r="B110" s="1" t="s">
        <v>43</v>
      </c>
      <c r="C110" s="1" t="s">
        <v>25</v>
      </c>
      <c r="D110" s="1" t="s">
        <v>26</v>
      </c>
      <c r="E110" s="10">
        <f>+[1]EarningsHistoryReport!E115</f>
        <v>11713.47</v>
      </c>
      <c r="F110" s="10"/>
      <c r="G110" s="10">
        <f>+[2]HoursAnalysisReport!$I$101</f>
        <v>1450.77</v>
      </c>
      <c r="H110" s="10">
        <f>+[6]HoursAnalysisReport!$J$6</f>
        <v>762.5</v>
      </c>
      <c r="I110" s="10"/>
      <c r="J110" s="10"/>
      <c r="K110" s="10">
        <f>+[4]HoursAnalysisReport!$I$35</f>
        <v>225</v>
      </c>
      <c r="L110" s="10">
        <f t="shared" si="1"/>
        <v>14151.74</v>
      </c>
      <c r="M110" s="10"/>
      <c r="N110" s="7"/>
      <c r="O110" s="7"/>
      <c r="P110" s="7"/>
      <c r="Q110" s="7"/>
      <c r="R110" s="7"/>
      <c r="S110" s="7"/>
    </row>
    <row r="111" spans="1:19" x14ac:dyDescent="0.3">
      <c r="A111" s="9">
        <v>41974</v>
      </c>
      <c r="B111" s="1" t="s">
        <v>145</v>
      </c>
      <c r="C111" s="1" t="s">
        <v>9</v>
      </c>
      <c r="D111" s="1" t="s">
        <v>14</v>
      </c>
      <c r="E111" s="10">
        <f>+[1]EarningsHistoryReport!E116</f>
        <v>600</v>
      </c>
      <c r="F111" s="10"/>
      <c r="G111" s="10"/>
      <c r="H111" s="10"/>
      <c r="I111" s="10"/>
      <c r="J111" s="10"/>
      <c r="K111" s="10"/>
      <c r="L111" s="10">
        <f t="shared" si="1"/>
        <v>600</v>
      </c>
      <c r="M111" s="10"/>
      <c r="N111" s="7"/>
      <c r="O111" s="7"/>
      <c r="P111" s="7"/>
      <c r="Q111" s="7"/>
      <c r="R111" s="7"/>
      <c r="S111" s="7"/>
    </row>
    <row r="112" spans="1:19" x14ac:dyDescent="0.3">
      <c r="A112" s="9">
        <v>42877</v>
      </c>
      <c r="B112" s="8" t="s">
        <v>225</v>
      </c>
      <c r="C112" s="8" t="s">
        <v>4</v>
      </c>
      <c r="D112" s="8" t="s">
        <v>262</v>
      </c>
      <c r="E112" s="10">
        <f>+[1]EarningsHistoryReport!E117</f>
        <v>4408.01</v>
      </c>
      <c r="F112" s="10"/>
      <c r="G112" s="10"/>
      <c r="H112" s="10"/>
      <c r="I112" s="10"/>
      <c r="J112" s="10"/>
      <c r="K112" s="10"/>
      <c r="L112" s="10">
        <f t="shared" si="1"/>
        <v>4408.01</v>
      </c>
      <c r="M112" s="10"/>
      <c r="N112" s="7"/>
      <c r="O112" s="7"/>
      <c r="P112" s="7"/>
      <c r="Q112" s="7"/>
      <c r="R112" s="7"/>
      <c r="S112" s="7"/>
    </row>
    <row r="113" spans="1:19" x14ac:dyDescent="0.3">
      <c r="A113" s="9">
        <v>40980</v>
      </c>
      <c r="B113" s="1" t="s">
        <v>112</v>
      </c>
      <c r="C113" s="1" t="s">
        <v>19</v>
      </c>
      <c r="D113" s="1" t="s">
        <v>113</v>
      </c>
      <c r="E113" s="10">
        <f>+[1]EarningsHistoryReport!E118</f>
        <v>16645.919999999998</v>
      </c>
      <c r="F113" s="10"/>
      <c r="G113" s="10"/>
      <c r="H113" s="10"/>
      <c r="I113" s="10"/>
      <c r="J113" s="10">
        <f>+[3]HoursAnalysisReport!$I$42</f>
        <v>100</v>
      </c>
      <c r="K113" s="10">
        <f>+[4]HoursAnalysisReport!$I$28</f>
        <v>75</v>
      </c>
      <c r="L113" s="10">
        <f t="shared" si="1"/>
        <v>16820.919999999998</v>
      </c>
      <c r="M113" s="10"/>
      <c r="N113" s="7"/>
      <c r="O113" s="7"/>
      <c r="P113" s="7"/>
      <c r="Q113" s="7"/>
      <c r="R113" s="7"/>
      <c r="S113" s="7"/>
    </row>
    <row r="114" spans="1:19" x14ac:dyDescent="0.3">
      <c r="A114" s="9">
        <v>42877</v>
      </c>
      <c r="B114" s="8" t="s">
        <v>226</v>
      </c>
      <c r="C114" s="8" t="s">
        <v>4</v>
      </c>
      <c r="D114" s="8" t="s">
        <v>135</v>
      </c>
      <c r="E114" s="10">
        <f>+[1]EarningsHistoryReport!E119</f>
        <v>4446</v>
      </c>
      <c r="F114" s="10"/>
      <c r="G114" s="10"/>
      <c r="H114" s="10"/>
      <c r="I114" s="10"/>
      <c r="J114" s="10"/>
      <c r="K114" s="10"/>
      <c r="L114" s="10">
        <f t="shared" si="1"/>
        <v>4446</v>
      </c>
      <c r="M114" s="10"/>
      <c r="N114" s="7"/>
      <c r="O114" s="7"/>
      <c r="P114" s="7"/>
      <c r="Q114" s="7"/>
      <c r="R114" s="7"/>
      <c r="S114" s="7"/>
    </row>
    <row r="115" spans="1:19" x14ac:dyDescent="0.3">
      <c r="A115" s="9">
        <v>39321</v>
      </c>
      <c r="B115" s="1" t="s">
        <v>80</v>
      </c>
      <c r="C115" s="1" t="s">
        <v>63</v>
      </c>
      <c r="D115" s="1" t="s">
        <v>81</v>
      </c>
      <c r="E115" s="10">
        <f>+[1]EarningsHistoryReport!E120</f>
        <v>86694.77</v>
      </c>
      <c r="F115" s="10"/>
      <c r="G115" s="10"/>
      <c r="H115" s="10"/>
      <c r="I115" s="10"/>
      <c r="J115" s="10"/>
      <c r="K115" s="10">
        <f>+[4]HoursAnalysisReport!$I$23</f>
        <v>150</v>
      </c>
      <c r="L115" s="10">
        <f t="shared" si="1"/>
        <v>86844.77</v>
      </c>
      <c r="M115" s="10"/>
      <c r="N115" s="7"/>
      <c r="O115" s="7"/>
      <c r="P115" s="7"/>
      <c r="Q115" s="7"/>
      <c r="R115" s="7"/>
      <c r="S115" s="7"/>
    </row>
    <row r="116" spans="1:19" x14ac:dyDescent="0.3">
      <c r="A116" s="9">
        <v>42541</v>
      </c>
      <c r="B116" s="1" t="s">
        <v>163</v>
      </c>
      <c r="C116" s="1" t="s">
        <v>4</v>
      </c>
      <c r="D116" s="1" t="s">
        <v>34</v>
      </c>
      <c r="E116" s="10">
        <f>+[1]EarningsHistoryReport!E121</f>
        <v>32250.38</v>
      </c>
      <c r="F116" s="10"/>
      <c r="G116" s="10"/>
      <c r="H116" s="10"/>
      <c r="I116" s="10"/>
      <c r="J116" s="10">
        <f>+[3]HoursAnalysisReport!$I$28</f>
        <v>99</v>
      </c>
      <c r="K116" s="10"/>
      <c r="L116" s="10">
        <f t="shared" si="1"/>
        <v>32349.38</v>
      </c>
      <c r="M116" s="10"/>
      <c r="N116" s="7"/>
      <c r="O116" s="7"/>
      <c r="P116" s="7"/>
      <c r="Q116" s="7"/>
      <c r="R116" s="7"/>
      <c r="S116" s="7"/>
    </row>
    <row r="117" spans="1:19" x14ac:dyDescent="0.3">
      <c r="A117" s="9">
        <v>38158</v>
      </c>
      <c r="B117" s="1" t="s">
        <v>52</v>
      </c>
      <c r="C117" s="1" t="s">
        <v>10</v>
      </c>
      <c r="D117" s="1" t="s">
        <v>53</v>
      </c>
      <c r="E117" s="10">
        <f>+[1]EarningsHistoryReport!E122</f>
        <v>178084.35</v>
      </c>
      <c r="F117" s="10">
        <f>+[7]HoursAnalysisReport!$J$4</f>
        <v>9000</v>
      </c>
      <c r="G117" s="10"/>
      <c r="H117" s="10"/>
      <c r="I117" s="10"/>
      <c r="J117" s="10"/>
      <c r="K117" s="10"/>
      <c r="L117" s="10">
        <f t="shared" si="1"/>
        <v>187084.35</v>
      </c>
      <c r="M117" s="10"/>
      <c r="N117" s="7"/>
      <c r="O117" s="7"/>
      <c r="P117" s="7"/>
      <c r="Q117" s="7"/>
      <c r="R117" s="7"/>
      <c r="S117" s="7"/>
    </row>
    <row r="118" spans="1:19" x14ac:dyDescent="0.3">
      <c r="A118" s="9">
        <v>42660</v>
      </c>
      <c r="B118" s="1" t="s">
        <v>166</v>
      </c>
      <c r="C118" s="1" t="s">
        <v>6</v>
      </c>
      <c r="D118" s="1" t="s">
        <v>89</v>
      </c>
      <c r="E118" s="10">
        <f>+[1]EarningsHistoryReport!E123</f>
        <v>32674.65</v>
      </c>
      <c r="F118" s="10"/>
      <c r="G118" s="10">
        <f>+[2]HoursAnalysisReport!$I$21</f>
        <v>1384.41</v>
      </c>
      <c r="H118" s="10"/>
      <c r="I118" s="10"/>
      <c r="J118" s="10"/>
      <c r="K118" s="10"/>
      <c r="L118" s="10">
        <f t="shared" si="1"/>
        <v>34059.060000000005</v>
      </c>
      <c r="M118" s="10"/>
      <c r="N118" s="7"/>
      <c r="O118" s="7"/>
      <c r="P118" s="7"/>
      <c r="Q118" s="7"/>
      <c r="R118" s="7"/>
      <c r="S118" s="7"/>
    </row>
    <row r="119" spans="1:19" x14ac:dyDescent="0.3">
      <c r="A119" s="9">
        <v>43075</v>
      </c>
      <c r="B119" s="8" t="s">
        <v>227</v>
      </c>
      <c r="C119" s="8" t="s">
        <v>6</v>
      </c>
      <c r="D119" s="8" t="s">
        <v>89</v>
      </c>
      <c r="E119" s="10">
        <f>+[1]EarningsHistoryReport!E124</f>
        <v>969.84</v>
      </c>
      <c r="F119" s="10"/>
      <c r="G119" s="10"/>
      <c r="H119" s="10"/>
      <c r="I119" s="10"/>
      <c r="J119" s="10"/>
      <c r="K119" s="10"/>
      <c r="L119" s="10">
        <f t="shared" si="1"/>
        <v>969.84</v>
      </c>
      <c r="M119" s="10"/>
      <c r="N119" s="7"/>
      <c r="O119" s="7"/>
      <c r="P119" s="7"/>
      <c r="Q119" s="7"/>
      <c r="R119" s="7"/>
      <c r="S119" s="7"/>
    </row>
    <row r="120" spans="1:19" x14ac:dyDescent="0.3">
      <c r="A120" s="9">
        <v>42872</v>
      </c>
      <c r="B120" s="8" t="s">
        <v>228</v>
      </c>
      <c r="C120" s="8" t="s">
        <v>63</v>
      </c>
      <c r="D120" s="8" t="s">
        <v>105</v>
      </c>
      <c r="E120" s="10">
        <f>+[1]EarningsHistoryReport!E125</f>
        <v>5178.03</v>
      </c>
      <c r="F120" s="10"/>
      <c r="G120" s="10"/>
      <c r="H120" s="10"/>
      <c r="I120" s="10"/>
      <c r="J120" s="10"/>
      <c r="K120" s="10"/>
      <c r="L120" s="10">
        <f t="shared" si="1"/>
        <v>5178.03</v>
      </c>
      <c r="M120" s="10"/>
      <c r="N120" s="7"/>
      <c r="O120" s="7"/>
      <c r="P120" s="7"/>
      <c r="Q120" s="7"/>
      <c r="R120" s="7"/>
      <c r="S120" s="7"/>
    </row>
    <row r="121" spans="1:19" ht="20.399999999999999" x14ac:dyDescent="0.3">
      <c r="A121" s="9">
        <v>42289</v>
      </c>
      <c r="B121" s="1" t="s">
        <v>156</v>
      </c>
      <c r="C121" s="1" t="s">
        <v>38</v>
      </c>
      <c r="D121" s="1" t="s">
        <v>178</v>
      </c>
      <c r="E121" s="10">
        <f>+[1]EarningsHistoryReport!E126</f>
        <v>31849.69</v>
      </c>
      <c r="F121" s="10"/>
      <c r="G121" s="10"/>
      <c r="H121" s="10"/>
      <c r="I121" s="10"/>
      <c r="J121" s="10"/>
      <c r="K121" s="10"/>
      <c r="L121" s="10">
        <f t="shared" si="1"/>
        <v>31849.69</v>
      </c>
      <c r="M121" s="10"/>
      <c r="N121" s="7"/>
      <c r="O121" s="7"/>
      <c r="P121" s="7"/>
      <c r="Q121" s="7"/>
      <c r="R121" s="7"/>
      <c r="S121" s="7"/>
    </row>
    <row r="122" spans="1:19" x14ac:dyDescent="0.3">
      <c r="A122" s="9">
        <v>40518</v>
      </c>
      <c r="B122" s="1" t="s">
        <v>103</v>
      </c>
      <c r="C122" s="1" t="s">
        <v>9</v>
      </c>
      <c r="D122" s="8" t="s">
        <v>14</v>
      </c>
      <c r="E122" s="10">
        <f>+[1]EarningsHistoryReport!E127</f>
        <v>210</v>
      </c>
      <c r="F122" s="10"/>
      <c r="G122" s="10"/>
      <c r="H122" s="10"/>
      <c r="I122" s="10"/>
      <c r="J122" s="10"/>
      <c r="K122" s="10"/>
      <c r="L122" s="10">
        <f t="shared" si="1"/>
        <v>210</v>
      </c>
      <c r="M122" s="10"/>
      <c r="N122" s="7"/>
      <c r="O122" s="7"/>
      <c r="P122" s="7"/>
      <c r="Q122" s="7"/>
      <c r="R122" s="7"/>
      <c r="S122" s="7"/>
    </row>
    <row r="123" spans="1:19" x14ac:dyDescent="0.3">
      <c r="A123" s="9">
        <v>40378</v>
      </c>
      <c r="B123" s="8" t="s">
        <v>269</v>
      </c>
      <c r="C123" s="1" t="s">
        <v>6</v>
      </c>
      <c r="D123" s="1" t="s">
        <v>13</v>
      </c>
      <c r="E123" s="10">
        <f>+[1]EarningsHistoryReport!E128</f>
        <v>4898.1000000000004</v>
      </c>
      <c r="F123" s="10"/>
      <c r="G123" s="10"/>
      <c r="H123" s="10"/>
      <c r="I123" s="10"/>
      <c r="J123" s="10"/>
      <c r="K123" s="10"/>
      <c r="L123" s="10">
        <f t="shared" si="1"/>
        <v>4898.1000000000004</v>
      </c>
      <c r="M123" s="10"/>
      <c r="N123" s="7"/>
      <c r="O123" s="7"/>
      <c r="P123" s="7"/>
      <c r="Q123" s="7"/>
      <c r="R123" s="7"/>
      <c r="S123" s="7"/>
    </row>
    <row r="124" spans="1:19" x14ac:dyDescent="0.3">
      <c r="A124" s="9">
        <v>37712</v>
      </c>
      <c r="B124" s="1" t="s">
        <v>47</v>
      </c>
      <c r="C124" s="1" t="s">
        <v>6</v>
      </c>
      <c r="D124" s="1" t="s">
        <v>7</v>
      </c>
      <c r="E124" s="10">
        <f>+[1]EarningsHistoryReport!E129</f>
        <v>47270.27</v>
      </c>
      <c r="F124" s="10"/>
      <c r="G124" s="10">
        <f>+[2]HoursAnalysisReport!$I$23</f>
        <v>1465.23</v>
      </c>
      <c r="H124" s="10"/>
      <c r="I124" s="10"/>
      <c r="J124" s="10"/>
      <c r="K124" s="10"/>
      <c r="L124" s="10">
        <f t="shared" si="1"/>
        <v>48735.5</v>
      </c>
      <c r="M124" s="10"/>
      <c r="N124" s="7"/>
      <c r="O124" s="7"/>
      <c r="P124" s="7"/>
      <c r="Q124" s="7"/>
      <c r="R124" s="7"/>
      <c r="S124" s="7"/>
    </row>
    <row r="125" spans="1:19" x14ac:dyDescent="0.3">
      <c r="A125" s="9">
        <v>42297</v>
      </c>
      <c r="B125" s="1" t="s">
        <v>158</v>
      </c>
      <c r="C125" s="1" t="s">
        <v>4</v>
      </c>
      <c r="D125" s="1" t="s">
        <v>34</v>
      </c>
      <c r="E125" s="10">
        <f>+[1]EarningsHistoryReport!E130</f>
        <v>32646.32</v>
      </c>
      <c r="F125" s="10"/>
      <c r="G125" s="10"/>
      <c r="H125" s="10"/>
      <c r="I125" s="10"/>
      <c r="J125" s="10"/>
      <c r="K125" s="10"/>
      <c r="L125" s="10">
        <f t="shared" si="1"/>
        <v>32646.32</v>
      </c>
      <c r="M125" s="10"/>
      <c r="N125" s="7"/>
      <c r="O125" s="7"/>
      <c r="P125" s="7"/>
      <c r="Q125" s="7"/>
      <c r="R125" s="7"/>
      <c r="S125" s="7"/>
    </row>
    <row r="126" spans="1:19" x14ac:dyDescent="0.3">
      <c r="A126" s="9">
        <v>42513</v>
      </c>
      <c r="B126" s="8" t="s">
        <v>229</v>
      </c>
      <c r="C126" s="1" t="s">
        <v>6</v>
      </c>
      <c r="D126" s="1" t="s">
        <v>89</v>
      </c>
      <c r="E126" s="10">
        <f>+[1]EarningsHistoryReport!E131</f>
        <v>1102</v>
      </c>
      <c r="F126" s="10"/>
      <c r="G126" s="10"/>
      <c r="H126" s="10"/>
      <c r="I126" s="10"/>
      <c r="J126" s="10"/>
      <c r="K126" s="10"/>
      <c r="L126" s="10">
        <f t="shared" si="1"/>
        <v>1102</v>
      </c>
      <c r="M126" s="10"/>
      <c r="N126" s="7"/>
      <c r="O126" s="7"/>
      <c r="P126" s="7"/>
      <c r="Q126" s="7"/>
      <c r="R126" s="7"/>
      <c r="S126" s="7"/>
    </row>
    <row r="127" spans="1:19" x14ac:dyDescent="0.3">
      <c r="A127" s="9">
        <v>43047</v>
      </c>
      <c r="B127" s="8" t="s">
        <v>230</v>
      </c>
      <c r="C127" s="8" t="s">
        <v>25</v>
      </c>
      <c r="D127" s="8" t="s">
        <v>26</v>
      </c>
      <c r="E127" s="10">
        <f>+[1]EarningsHistoryReport!E132</f>
        <v>1480</v>
      </c>
      <c r="F127" s="10"/>
      <c r="G127" s="10"/>
      <c r="H127" s="10"/>
      <c r="I127" s="10"/>
      <c r="J127" s="10"/>
      <c r="K127" s="10"/>
      <c r="L127" s="10">
        <f t="shared" si="1"/>
        <v>1480</v>
      </c>
      <c r="M127" s="10"/>
      <c r="N127" s="7"/>
      <c r="O127" s="7"/>
      <c r="P127" s="7"/>
      <c r="Q127" s="7"/>
      <c r="R127" s="7"/>
      <c r="S127" s="7"/>
    </row>
    <row r="128" spans="1:19" x14ac:dyDescent="0.3">
      <c r="A128" s="9">
        <v>42877</v>
      </c>
      <c r="B128" s="8" t="s">
        <v>231</v>
      </c>
      <c r="C128" s="8" t="s">
        <v>19</v>
      </c>
      <c r="D128" s="8" t="s">
        <v>267</v>
      </c>
      <c r="E128" s="10">
        <f>+[1]EarningsHistoryReport!E133</f>
        <v>3471</v>
      </c>
      <c r="F128" s="10"/>
      <c r="G128" s="10"/>
      <c r="H128" s="10"/>
      <c r="I128" s="10"/>
      <c r="J128" s="10"/>
      <c r="K128" s="10"/>
      <c r="L128" s="10">
        <f t="shared" si="1"/>
        <v>3471</v>
      </c>
      <c r="M128" s="10"/>
      <c r="N128" s="7"/>
      <c r="O128" s="7"/>
      <c r="P128" s="7"/>
      <c r="Q128" s="7"/>
      <c r="R128" s="7"/>
      <c r="S128" s="7"/>
    </row>
    <row r="129" spans="1:19" x14ac:dyDescent="0.3">
      <c r="A129" s="9">
        <v>41428</v>
      </c>
      <c r="B129" s="1" t="s">
        <v>126</v>
      </c>
      <c r="C129" s="1" t="s">
        <v>9</v>
      </c>
      <c r="D129" s="1" t="s">
        <v>179</v>
      </c>
      <c r="E129" s="10">
        <f>+[1]EarningsHistoryReport!E134</f>
        <v>25858.39</v>
      </c>
      <c r="F129" s="10"/>
      <c r="G129" s="10"/>
      <c r="H129" s="10"/>
      <c r="I129" s="10"/>
      <c r="J129" s="10"/>
      <c r="K129" s="10"/>
      <c r="L129" s="10">
        <f t="shared" si="1"/>
        <v>25858.39</v>
      </c>
      <c r="M129" s="10"/>
      <c r="N129" s="7"/>
      <c r="O129" s="7"/>
      <c r="P129" s="7"/>
      <c r="Q129" s="7"/>
      <c r="R129" s="7"/>
      <c r="S129" s="7"/>
    </row>
    <row r="130" spans="1:19" x14ac:dyDescent="0.3">
      <c r="A130" s="9">
        <v>42296</v>
      </c>
      <c r="B130" s="1" t="s">
        <v>157</v>
      </c>
      <c r="C130" s="1" t="s">
        <v>4</v>
      </c>
      <c r="D130" s="1" t="s">
        <v>34</v>
      </c>
      <c r="E130" s="10">
        <f>+[1]EarningsHistoryReport!E135</f>
        <v>22964.97</v>
      </c>
      <c r="F130" s="10"/>
      <c r="G130" s="10">
        <f>+[2]HoursAnalysisReport!$I$58</f>
        <v>246.57</v>
      </c>
      <c r="H130" s="10"/>
      <c r="I130" s="10"/>
      <c r="J130" s="10"/>
      <c r="K130" s="10"/>
      <c r="L130" s="10">
        <f t="shared" si="1"/>
        <v>23211.54</v>
      </c>
      <c r="M130" s="10"/>
      <c r="N130" s="7"/>
      <c r="O130" s="7"/>
      <c r="P130" s="7"/>
      <c r="Q130" s="7"/>
      <c r="R130" s="7"/>
      <c r="S130" s="7"/>
    </row>
    <row r="131" spans="1:19" x14ac:dyDescent="0.3">
      <c r="A131" s="9">
        <v>42877</v>
      </c>
      <c r="B131" s="8" t="s">
        <v>232</v>
      </c>
      <c r="C131" s="8" t="s">
        <v>21</v>
      </c>
      <c r="D131" s="8" t="s">
        <v>114</v>
      </c>
      <c r="E131" s="10">
        <f>+[1]EarningsHistoryReport!E136</f>
        <v>4104</v>
      </c>
      <c r="F131" s="10"/>
      <c r="G131" s="10"/>
      <c r="H131" s="10"/>
      <c r="I131" s="10"/>
      <c r="J131" s="10"/>
      <c r="K131" s="10"/>
      <c r="L131" s="10">
        <f t="shared" si="1"/>
        <v>4104</v>
      </c>
      <c r="M131" s="10"/>
      <c r="N131" s="7"/>
      <c r="O131" s="7"/>
      <c r="P131" s="7"/>
      <c r="Q131" s="7"/>
      <c r="R131" s="7"/>
      <c r="S131" s="7"/>
    </row>
    <row r="132" spans="1:19" x14ac:dyDescent="0.3">
      <c r="A132" s="9">
        <v>42856</v>
      </c>
      <c r="B132" s="8" t="s">
        <v>233</v>
      </c>
      <c r="C132" s="8" t="s">
        <v>4</v>
      </c>
      <c r="D132" s="8" t="s">
        <v>261</v>
      </c>
      <c r="E132" s="10">
        <f>+[1]EarningsHistoryReport!E137</f>
        <v>6015</v>
      </c>
      <c r="F132" s="10"/>
      <c r="G132" s="10"/>
      <c r="H132" s="10"/>
      <c r="I132" s="10"/>
      <c r="J132" s="10"/>
      <c r="K132" s="10"/>
      <c r="L132" s="10">
        <f t="shared" ref="L132:L195" si="2">+E132+F132+G132+H132+I132+J132+K132</f>
        <v>6015</v>
      </c>
      <c r="M132" s="10"/>
      <c r="N132" s="7"/>
      <c r="O132" s="7"/>
      <c r="P132" s="7"/>
      <c r="Q132" s="7"/>
      <c r="R132" s="7"/>
      <c r="S132" s="7"/>
    </row>
    <row r="133" spans="1:19" x14ac:dyDescent="0.3">
      <c r="A133" s="9">
        <v>37309</v>
      </c>
      <c r="B133" s="1" t="s">
        <v>42</v>
      </c>
      <c r="C133" s="1" t="s">
        <v>25</v>
      </c>
      <c r="D133" s="1" t="s">
        <v>26</v>
      </c>
      <c r="E133" s="10">
        <f>+[1]EarningsHistoryReport!E138</f>
        <v>1868.94</v>
      </c>
      <c r="F133" s="10"/>
      <c r="G133" s="10"/>
      <c r="H133" s="10"/>
      <c r="I133" s="10"/>
      <c r="J133" s="10"/>
      <c r="K133" s="10">
        <f>+[4]HoursAnalysisReport!$I$37</f>
        <v>225</v>
      </c>
      <c r="L133" s="10">
        <f t="shared" si="2"/>
        <v>2093.94</v>
      </c>
      <c r="M133" s="10"/>
      <c r="N133" s="7"/>
      <c r="O133" s="7"/>
      <c r="P133" s="7"/>
      <c r="Q133" s="7"/>
      <c r="R133" s="7"/>
      <c r="S133" s="7"/>
    </row>
    <row r="134" spans="1:19" x14ac:dyDescent="0.3">
      <c r="A134" s="9">
        <v>42877</v>
      </c>
      <c r="B134" s="8" t="s">
        <v>234</v>
      </c>
      <c r="C134" s="8" t="s">
        <v>4</v>
      </c>
      <c r="D134" s="8" t="s">
        <v>135</v>
      </c>
      <c r="E134" s="10">
        <f>+[1]EarningsHistoryReport!E139</f>
        <v>3256.13</v>
      </c>
      <c r="F134" s="10"/>
      <c r="G134" s="10"/>
      <c r="H134" s="10"/>
      <c r="I134" s="10"/>
      <c r="J134" s="10"/>
      <c r="K134" s="10"/>
      <c r="L134" s="10">
        <f t="shared" si="2"/>
        <v>3256.13</v>
      </c>
      <c r="M134" s="10"/>
      <c r="N134" s="7"/>
      <c r="O134" s="7"/>
      <c r="P134" s="7"/>
      <c r="Q134" s="7"/>
      <c r="R134" s="7"/>
      <c r="S134" s="7"/>
    </row>
    <row r="135" spans="1:19" x14ac:dyDescent="0.3">
      <c r="A135" s="9">
        <v>42885</v>
      </c>
      <c r="B135" s="8" t="s">
        <v>235</v>
      </c>
      <c r="C135" s="8" t="s">
        <v>4</v>
      </c>
      <c r="D135" s="8" t="s">
        <v>262</v>
      </c>
      <c r="E135" s="10">
        <f>+[1]EarningsHistoryReport!E140</f>
        <v>3876</v>
      </c>
      <c r="F135" s="10"/>
      <c r="G135" s="10"/>
      <c r="H135" s="10"/>
      <c r="I135" s="10"/>
      <c r="J135" s="10"/>
      <c r="K135" s="10"/>
      <c r="L135" s="10">
        <f t="shared" si="2"/>
        <v>3876</v>
      </c>
      <c r="M135" s="10"/>
      <c r="N135" s="7"/>
      <c r="O135" s="7"/>
      <c r="P135" s="7"/>
      <c r="Q135" s="7"/>
      <c r="R135" s="7"/>
      <c r="S135" s="7"/>
    </row>
    <row r="136" spans="1:19" x14ac:dyDescent="0.3">
      <c r="A136" s="9">
        <v>42877</v>
      </c>
      <c r="B136" s="8" t="s">
        <v>236</v>
      </c>
      <c r="C136" s="8" t="s">
        <v>6</v>
      </c>
      <c r="D136" s="8" t="s">
        <v>264</v>
      </c>
      <c r="E136" s="10">
        <f>+[1]EarningsHistoryReport!E141</f>
        <v>3923.5</v>
      </c>
      <c r="F136" s="10"/>
      <c r="G136" s="10"/>
      <c r="H136" s="10"/>
      <c r="I136" s="10"/>
      <c r="J136" s="10"/>
      <c r="K136" s="10"/>
      <c r="L136" s="10">
        <f t="shared" si="2"/>
        <v>3923.5</v>
      </c>
      <c r="M136" s="10"/>
      <c r="N136" s="7"/>
      <c r="O136" s="7"/>
      <c r="P136" s="7"/>
      <c r="Q136" s="7"/>
      <c r="R136" s="7"/>
      <c r="S136" s="7"/>
    </row>
    <row r="137" spans="1:19" x14ac:dyDescent="0.3">
      <c r="A137" s="9">
        <v>41995</v>
      </c>
      <c r="B137" s="1" t="s">
        <v>146</v>
      </c>
      <c r="C137" s="1" t="s">
        <v>25</v>
      </c>
      <c r="D137" s="1" t="s">
        <v>26</v>
      </c>
      <c r="E137" s="10">
        <f>+[1]EarningsHistoryReport!E142</f>
        <v>692.36</v>
      </c>
      <c r="F137" s="10"/>
      <c r="G137" s="10"/>
      <c r="H137" s="10"/>
      <c r="I137" s="10"/>
      <c r="J137" s="10"/>
      <c r="K137" s="10"/>
      <c r="L137" s="10">
        <f t="shared" si="2"/>
        <v>692.36</v>
      </c>
      <c r="M137" s="10"/>
      <c r="N137" s="7"/>
      <c r="O137" s="7"/>
      <c r="P137" s="7"/>
      <c r="Q137" s="7"/>
      <c r="R137" s="7"/>
      <c r="S137" s="7"/>
    </row>
    <row r="138" spans="1:19" x14ac:dyDescent="0.3">
      <c r="A138" s="9">
        <v>33000</v>
      </c>
      <c r="B138" s="1" t="s">
        <v>12</v>
      </c>
      <c r="C138" s="1" t="s">
        <v>6</v>
      </c>
      <c r="D138" s="1" t="s">
        <v>13</v>
      </c>
      <c r="E138" s="10">
        <f>+[1]EarningsHistoryReport!E143</f>
        <v>46757.85</v>
      </c>
      <c r="F138" s="10"/>
      <c r="G138" s="10">
        <f>+[2]HoursAnalysisReport!$I$25</f>
        <v>470.75</v>
      </c>
      <c r="H138" s="10"/>
      <c r="I138" s="10"/>
      <c r="J138" s="10"/>
      <c r="K138" s="10"/>
      <c r="L138" s="10">
        <f t="shared" si="2"/>
        <v>47228.6</v>
      </c>
      <c r="M138" s="10"/>
      <c r="N138" s="7"/>
      <c r="O138" s="7"/>
      <c r="P138" s="7"/>
      <c r="Q138" s="7"/>
      <c r="R138" s="7"/>
      <c r="S138" s="7"/>
    </row>
    <row r="139" spans="1:19" x14ac:dyDescent="0.3">
      <c r="A139" s="9">
        <v>41260</v>
      </c>
      <c r="B139" s="1" t="s">
        <v>121</v>
      </c>
      <c r="C139" s="1" t="s">
        <v>9</v>
      </c>
      <c r="D139" s="1" t="s">
        <v>122</v>
      </c>
      <c r="E139" s="10">
        <f>+[1]EarningsHistoryReport!E144</f>
        <v>72086.990000000005</v>
      </c>
      <c r="F139" s="10"/>
      <c r="G139" s="10"/>
      <c r="H139" s="10"/>
      <c r="I139" s="10"/>
      <c r="J139" s="10"/>
      <c r="K139" s="10">
        <f>+[4]HoursAnalysisReport!$I$4</f>
        <v>75</v>
      </c>
      <c r="L139" s="10">
        <f t="shared" si="2"/>
        <v>72161.990000000005</v>
      </c>
      <c r="M139" s="10"/>
      <c r="N139" s="7"/>
      <c r="O139" s="7"/>
      <c r="P139" s="7"/>
      <c r="Q139" s="7"/>
      <c r="R139" s="7"/>
      <c r="S139" s="7"/>
    </row>
    <row r="140" spans="1:19" x14ac:dyDescent="0.3">
      <c r="A140" s="9">
        <v>41926</v>
      </c>
      <c r="B140" s="1" t="s">
        <v>138</v>
      </c>
      <c r="C140" s="1" t="s">
        <v>4</v>
      </c>
      <c r="D140" s="1" t="s">
        <v>62</v>
      </c>
      <c r="E140" s="10">
        <f>+[1]EarningsHistoryReport!E145</f>
        <v>37981.83</v>
      </c>
      <c r="F140" s="10"/>
      <c r="G140" s="10"/>
      <c r="H140" s="10"/>
      <c r="I140" s="10"/>
      <c r="J140" s="10"/>
      <c r="K140" s="10"/>
      <c r="L140" s="10">
        <f t="shared" si="2"/>
        <v>37981.83</v>
      </c>
      <c r="M140" s="10"/>
      <c r="N140" s="7"/>
      <c r="O140" s="7"/>
      <c r="P140" s="7"/>
      <c r="Q140" s="7"/>
      <c r="R140" s="7"/>
      <c r="S140" s="7"/>
    </row>
    <row r="141" spans="1:19" x14ac:dyDescent="0.3">
      <c r="A141" s="9">
        <v>42870</v>
      </c>
      <c r="B141" s="8" t="s">
        <v>237</v>
      </c>
      <c r="C141" s="8" t="s">
        <v>4</v>
      </c>
      <c r="D141" s="8" t="s">
        <v>262</v>
      </c>
      <c r="E141" s="10">
        <f>+[1]EarningsHistoryReport!E146</f>
        <v>3572</v>
      </c>
      <c r="F141" s="10"/>
      <c r="G141" s="10"/>
      <c r="H141" s="10"/>
      <c r="I141" s="10"/>
      <c r="J141" s="10"/>
      <c r="K141" s="10"/>
      <c r="L141" s="10">
        <f t="shared" si="2"/>
        <v>3572</v>
      </c>
      <c r="M141" s="10"/>
      <c r="N141" s="7"/>
      <c r="O141" s="7"/>
      <c r="P141" s="7"/>
      <c r="Q141" s="7"/>
      <c r="R141" s="7"/>
      <c r="S141" s="7"/>
    </row>
    <row r="142" spans="1:19" x14ac:dyDescent="0.3">
      <c r="A142" s="9">
        <v>42152</v>
      </c>
      <c r="B142" s="1" t="s">
        <v>148</v>
      </c>
      <c r="C142" s="1" t="s">
        <v>25</v>
      </c>
      <c r="D142" s="1" t="s">
        <v>26</v>
      </c>
      <c r="E142" s="10">
        <f>+[1]EarningsHistoryReport!E147</f>
        <v>22566.43</v>
      </c>
      <c r="F142" s="10"/>
      <c r="G142" s="10">
        <f>+[2]HoursAnalysisReport!$I$103</f>
        <v>817.36</v>
      </c>
      <c r="H142" s="10">
        <f>+[6]HoursAnalysisReport!$J$8</f>
        <v>237.5</v>
      </c>
      <c r="I142" s="10"/>
      <c r="J142" s="10"/>
      <c r="K142" s="10"/>
      <c r="L142" s="10">
        <f t="shared" si="2"/>
        <v>23621.29</v>
      </c>
      <c r="M142" s="10"/>
      <c r="N142" s="7"/>
      <c r="O142" s="7"/>
      <c r="P142" s="7"/>
      <c r="Q142" s="7"/>
      <c r="R142" s="7"/>
      <c r="S142" s="7"/>
    </row>
    <row r="143" spans="1:19" x14ac:dyDescent="0.3">
      <c r="A143" s="9">
        <v>42877</v>
      </c>
      <c r="B143" s="8" t="s">
        <v>238</v>
      </c>
      <c r="C143" s="8" t="s">
        <v>21</v>
      </c>
      <c r="D143" s="8" t="s">
        <v>114</v>
      </c>
      <c r="E143" s="10">
        <f>+[1]EarningsHistoryReport!E148</f>
        <v>4104</v>
      </c>
      <c r="F143" s="10"/>
      <c r="G143" s="10"/>
      <c r="H143" s="10"/>
      <c r="I143" s="10"/>
      <c r="J143" s="10"/>
      <c r="K143" s="10"/>
      <c r="L143" s="10">
        <f t="shared" si="2"/>
        <v>4104</v>
      </c>
      <c r="M143" s="10"/>
      <c r="N143" s="7"/>
      <c r="O143" s="7"/>
      <c r="P143" s="7"/>
      <c r="Q143" s="7"/>
      <c r="R143" s="7"/>
      <c r="S143" s="7"/>
    </row>
    <row r="144" spans="1:19" x14ac:dyDescent="0.3">
      <c r="A144" s="9">
        <v>42885</v>
      </c>
      <c r="B144" s="8" t="s">
        <v>239</v>
      </c>
      <c r="C144" s="8" t="s">
        <v>4</v>
      </c>
      <c r="D144" s="8" t="s">
        <v>262</v>
      </c>
      <c r="E144" s="10">
        <f>+[1]EarningsHistoryReport!E149</f>
        <v>3878.38</v>
      </c>
      <c r="F144" s="10"/>
      <c r="G144" s="10"/>
      <c r="H144" s="10"/>
      <c r="I144" s="10"/>
      <c r="J144" s="10"/>
      <c r="K144" s="10"/>
      <c r="L144" s="10">
        <f t="shared" si="2"/>
        <v>3878.38</v>
      </c>
      <c r="M144" s="10"/>
      <c r="N144" s="7"/>
      <c r="O144" s="7"/>
      <c r="P144" s="7"/>
      <c r="Q144" s="7"/>
      <c r="R144" s="7"/>
      <c r="S144" s="7"/>
    </row>
    <row r="145" spans="1:19" x14ac:dyDescent="0.3">
      <c r="A145" s="9">
        <v>42870</v>
      </c>
      <c r="B145" s="8" t="s">
        <v>240</v>
      </c>
      <c r="C145" s="8" t="s">
        <v>4</v>
      </c>
      <c r="D145" s="8" t="s">
        <v>262</v>
      </c>
      <c r="E145" s="10">
        <f>+[1]EarningsHistoryReport!E150</f>
        <v>4338.76</v>
      </c>
      <c r="F145" s="10"/>
      <c r="G145" s="10"/>
      <c r="H145" s="10"/>
      <c r="I145" s="10"/>
      <c r="J145" s="10"/>
      <c r="K145" s="10"/>
      <c r="L145" s="10">
        <f t="shared" si="2"/>
        <v>4338.76</v>
      </c>
      <c r="M145" s="10"/>
      <c r="N145" s="7"/>
      <c r="O145" s="7"/>
      <c r="P145" s="7"/>
      <c r="Q145" s="7"/>
      <c r="R145" s="7"/>
      <c r="S145" s="7"/>
    </row>
    <row r="146" spans="1:19" x14ac:dyDescent="0.3">
      <c r="A146" s="9">
        <v>42898</v>
      </c>
      <c r="B146" s="8" t="s">
        <v>241</v>
      </c>
      <c r="C146" s="8" t="s">
        <v>56</v>
      </c>
      <c r="D146" s="8" t="s">
        <v>67</v>
      </c>
      <c r="E146" s="10">
        <f>+[1]EarningsHistoryReport!E151</f>
        <v>19412.18</v>
      </c>
      <c r="F146" s="10"/>
      <c r="G146" s="10"/>
      <c r="H146" s="10"/>
      <c r="I146" s="10"/>
      <c r="J146" s="10"/>
      <c r="K146" s="10"/>
      <c r="L146" s="10">
        <f t="shared" si="2"/>
        <v>19412.18</v>
      </c>
      <c r="M146" s="10"/>
      <c r="N146" s="7"/>
      <c r="O146" s="7"/>
      <c r="P146" s="7"/>
      <c r="Q146" s="7"/>
      <c r="R146" s="7"/>
      <c r="S146" s="7"/>
    </row>
    <row r="147" spans="1:19" x14ac:dyDescent="0.3">
      <c r="A147" s="9">
        <v>42885</v>
      </c>
      <c r="B147" s="8" t="s">
        <v>242</v>
      </c>
      <c r="C147" s="8" t="s">
        <v>56</v>
      </c>
      <c r="D147" s="8" t="s">
        <v>268</v>
      </c>
      <c r="E147" s="10">
        <f>+[1]EarningsHistoryReport!E152</f>
        <v>5479.13</v>
      </c>
      <c r="F147" s="10"/>
      <c r="G147" s="10">
        <f>+[2]HoursAnalysisReport!$I$69</f>
        <v>7.13</v>
      </c>
      <c r="H147" s="10"/>
      <c r="I147" s="10"/>
      <c r="J147" s="10"/>
      <c r="K147" s="10"/>
      <c r="L147" s="10">
        <f t="shared" si="2"/>
        <v>5486.26</v>
      </c>
      <c r="M147" s="10"/>
      <c r="N147" s="7"/>
      <c r="O147" s="7"/>
      <c r="P147" s="7"/>
      <c r="Q147" s="7"/>
      <c r="R147" s="7"/>
      <c r="S147" s="7"/>
    </row>
    <row r="148" spans="1:19" x14ac:dyDescent="0.3">
      <c r="A148" s="9">
        <v>42863</v>
      </c>
      <c r="B148" s="8" t="s">
        <v>243</v>
      </c>
      <c r="C148" s="8" t="s">
        <v>4</v>
      </c>
      <c r="D148" s="8" t="s">
        <v>262</v>
      </c>
      <c r="E148" s="10">
        <f>+[1]EarningsHistoryReport!E153</f>
        <v>4758.01</v>
      </c>
      <c r="F148" s="10"/>
      <c r="G148" s="10"/>
      <c r="H148" s="10"/>
      <c r="I148" s="10"/>
      <c r="J148" s="10"/>
      <c r="K148" s="10"/>
      <c r="L148" s="10">
        <f t="shared" si="2"/>
        <v>4758.01</v>
      </c>
      <c r="M148" s="10"/>
      <c r="N148" s="7"/>
      <c r="O148" s="7"/>
      <c r="P148" s="7"/>
      <c r="Q148" s="7"/>
      <c r="R148" s="7"/>
      <c r="S148" s="7"/>
    </row>
    <row r="149" spans="1:19" x14ac:dyDescent="0.3">
      <c r="A149" s="9">
        <v>42212</v>
      </c>
      <c r="B149" s="1" t="s">
        <v>152</v>
      </c>
      <c r="C149" s="1" t="s">
        <v>56</v>
      </c>
      <c r="D149" s="1" t="s">
        <v>91</v>
      </c>
      <c r="E149" s="10">
        <f>+[1]EarningsHistoryReport!E154</f>
        <v>51182.14</v>
      </c>
      <c r="F149" s="10"/>
      <c r="G149" s="10">
        <f>+[2]HoursAnalysisReport!$I$71</f>
        <v>36.93</v>
      </c>
      <c r="H149" s="10"/>
      <c r="I149" s="10"/>
      <c r="J149" s="10"/>
      <c r="K149" s="10"/>
      <c r="L149" s="10">
        <f t="shared" si="2"/>
        <v>51219.07</v>
      </c>
      <c r="M149" s="10"/>
      <c r="N149" s="7"/>
      <c r="O149" s="7"/>
      <c r="P149" s="7"/>
      <c r="Q149" s="7"/>
      <c r="R149" s="7"/>
      <c r="S149" s="7"/>
    </row>
    <row r="150" spans="1:19" x14ac:dyDescent="0.3">
      <c r="A150" s="9">
        <v>42928</v>
      </c>
      <c r="B150" s="8" t="s">
        <v>244</v>
      </c>
      <c r="C150" s="8" t="s">
        <v>4</v>
      </c>
      <c r="D150" s="8" t="s">
        <v>261</v>
      </c>
      <c r="E150" s="10">
        <f>+[1]EarningsHistoryReport!E155</f>
        <v>80</v>
      </c>
      <c r="F150" s="10"/>
      <c r="G150" s="10"/>
      <c r="H150" s="10"/>
      <c r="I150" s="10"/>
      <c r="J150" s="10"/>
      <c r="K150" s="10"/>
      <c r="L150" s="10">
        <f t="shared" si="2"/>
        <v>80</v>
      </c>
      <c r="M150" s="10"/>
      <c r="N150" s="7"/>
      <c r="O150" s="7"/>
      <c r="P150" s="7"/>
      <c r="Q150" s="7"/>
      <c r="R150" s="7"/>
      <c r="S150" s="7"/>
    </row>
    <row r="151" spans="1:19" x14ac:dyDescent="0.3">
      <c r="A151" s="9">
        <v>42786</v>
      </c>
      <c r="B151" s="1" t="s">
        <v>172</v>
      </c>
      <c r="C151" s="1" t="s">
        <v>10</v>
      </c>
      <c r="D151" s="1" t="s">
        <v>173</v>
      </c>
      <c r="E151" s="10">
        <f>+[1]EarningsHistoryReport!E156</f>
        <v>31219.37</v>
      </c>
      <c r="F151" s="10"/>
      <c r="G151" s="10"/>
      <c r="H151" s="10"/>
      <c r="I151" s="10"/>
      <c r="J151" s="10">
        <f>+[3]HoursAnalysisReport!$I$16</f>
        <v>100</v>
      </c>
      <c r="K151" s="10"/>
      <c r="L151" s="10">
        <f t="shared" si="2"/>
        <v>31319.37</v>
      </c>
      <c r="M151" s="10"/>
      <c r="N151" s="7"/>
      <c r="O151" s="7"/>
      <c r="P151" s="7"/>
      <c r="Q151" s="7"/>
      <c r="R151" s="7"/>
      <c r="S151" s="7"/>
    </row>
    <row r="152" spans="1:19" x14ac:dyDescent="0.3">
      <c r="A152" s="9">
        <v>42660</v>
      </c>
      <c r="B152" s="1" t="s">
        <v>167</v>
      </c>
      <c r="C152" s="1" t="s">
        <v>6</v>
      </c>
      <c r="D152" s="1" t="s">
        <v>89</v>
      </c>
      <c r="E152" s="10">
        <f>+[1]EarningsHistoryReport!E157</f>
        <v>32157.61</v>
      </c>
      <c r="F152" s="10"/>
      <c r="G152" s="10">
        <f>+[2]HoursAnalysisReport!$I$27</f>
        <v>344.03</v>
      </c>
      <c r="H152" s="10"/>
      <c r="I152" s="10"/>
      <c r="J152" s="10"/>
      <c r="K152" s="10"/>
      <c r="L152" s="10">
        <f t="shared" si="2"/>
        <v>32501.64</v>
      </c>
      <c r="M152" s="10"/>
      <c r="N152" s="7"/>
      <c r="O152" s="7"/>
      <c r="P152" s="7"/>
      <c r="Q152" s="7"/>
      <c r="R152" s="7"/>
      <c r="S152" s="7"/>
    </row>
    <row r="153" spans="1:19" x14ac:dyDescent="0.3">
      <c r="A153" s="9">
        <v>40731</v>
      </c>
      <c r="B153" s="1" t="s">
        <v>106</v>
      </c>
      <c r="C153" s="1" t="s">
        <v>25</v>
      </c>
      <c r="D153" s="1" t="s">
        <v>26</v>
      </c>
      <c r="E153" s="10">
        <f>+[1]EarningsHistoryReport!E158</f>
        <v>21111.79</v>
      </c>
      <c r="F153" s="10"/>
      <c r="G153" s="10">
        <f>+[2]HoursAnalysisReport!$I$105</f>
        <v>864.49</v>
      </c>
      <c r="H153" s="10">
        <f>+[6]HoursAnalysisReport!$J$10</f>
        <v>300</v>
      </c>
      <c r="I153" s="10"/>
      <c r="J153" s="10"/>
      <c r="K153" s="10"/>
      <c r="L153" s="10">
        <f t="shared" si="2"/>
        <v>22276.280000000002</v>
      </c>
      <c r="M153" s="10"/>
      <c r="N153" s="7"/>
      <c r="O153" s="7"/>
      <c r="P153" s="7"/>
      <c r="Q153" s="7"/>
      <c r="R153" s="7"/>
      <c r="S153" s="7"/>
    </row>
    <row r="154" spans="1:19" x14ac:dyDescent="0.3">
      <c r="A154" s="9">
        <v>40805</v>
      </c>
      <c r="B154" s="1" t="s">
        <v>107</v>
      </c>
      <c r="C154" s="1" t="s">
        <v>6</v>
      </c>
      <c r="D154" s="1" t="s">
        <v>13</v>
      </c>
      <c r="E154" s="10">
        <f>+[1]EarningsHistoryReport!E159</f>
        <v>39453.300000000003</v>
      </c>
      <c r="F154" s="10"/>
      <c r="G154" s="10">
        <f>+[2]HoursAnalysisReport!$I$29</f>
        <v>113.41</v>
      </c>
      <c r="H154" s="10"/>
      <c r="I154" s="10"/>
      <c r="J154" s="10"/>
      <c r="K154" s="10"/>
      <c r="L154" s="10">
        <f t="shared" si="2"/>
        <v>39566.710000000006</v>
      </c>
      <c r="M154" s="10"/>
      <c r="N154" s="7"/>
      <c r="O154" s="7"/>
      <c r="P154" s="7"/>
      <c r="Q154" s="7"/>
      <c r="R154" s="7"/>
      <c r="S154" s="7"/>
    </row>
    <row r="155" spans="1:19" x14ac:dyDescent="0.3">
      <c r="A155" s="9">
        <v>36578</v>
      </c>
      <c r="B155" s="1" t="s">
        <v>37</v>
      </c>
      <c r="C155" s="1" t="s">
        <v>38</v>
      </c>
      <c r="D155" s="1" t="s">
        <v>39</v>
      </c>
      <c r="E155" s="10">
        <f>+[1]EarningsHistoryReport!E160</f>
        <v>53124.56</v>
      </c>
      <c r="F155" s="10"/>
      <c r="G155" s="10"/>
      <c r="H155" s="10"/>
      <c r="I155" s="10"/>
      <c r="J155" s="10">
        <f>+[3]HoursAnalysisReport!$I$6</f>
        <v>99</v>
      </c>
      <c r="K155" s="10"/>
      <c r="L155" s="10">
        <f t="shared" si="2"/>
        <v>53223.56</v>
      </c>
      <c r="M155" s="10"/>
      <c r="N155" s="7"/>
      <c r="O155" s="7"/>
      <c r="P155" s="7"/>
      <c r="Q155" s="7"/>
      <c r="R155" s="7"/>
      <c r="S155" s="7"/>
    </row>
    <row r="156" spans="1:19" x14ac:dyDescent="0.3">
      <c r="A156" s="9">
        <v>42975</v>
      </c>
      <c r="B156" s="8" t="s">
        <v>245</v>
      </c>
      <c r="C156" s="8" t="s">
        <v>21</v>
      </c>
      <c r="D156" s="8" t="s">
        <v>114</v>
      </c>
      <c r="E156" s="10">
        <f>+[1]EarningsHistoryReport!E161</f>
        <v>5920</v>
      </c>
      <c r="F156" s="10"/>
      <c r="G156" s="10"/>
      <c r="H156" s="10"/>
      <c r="I156" s="10"/>
      <c r="J156" s="10"/>
      <c r="K156" s="10"/>
      <c r="L156" s="10">
        <f t="shared" si="2"/>
        <v>5920</v>
      </c>
      <c r="M156" s="10"/>
      <c r="N156" s="7"/>
      <c r="O156" s="7"/>
      <c r="P156" s="7"/>
      <c r="Q156" s="7"/>
      <c r="R156" s="7"/>
      <c r="S156" s="7"/>
    </row>
    <row r="157" spans="1:19" x14ac:dyDescent="0.3">
      <c r="A157" s="9">
        <v>42870</v>
      </c>
      <c r="B157" s="8" t="s">
        <v>246</v>
      </c>
      <c r="C157" s="8" t="s">
        <v>6</v>
      </c>
      <c r="D157" s="8" t="s">
        <v>264</v>
      </c>
      <c r="E157" s="10">
        <f>+[1]EarningsHistoryReport!E162</f>
        <v>5168</v>
      </c>
      <c r="F157" s="10"/>
      <c r="G157" s="10"/>
      <c r="H157" s="10"/>
      <c r="I157" s="10"/>
      <c r="J157" s="10"/>
      <c r="K157" s="10"/>
      <c r="L157" s="10">
        <f t="shared" si="2"/>
        <v>5168</v>
      </c>
      <c r="M157" s="10"/>
      <c r="N157" s="7"/>
      <c r="O157" s="7"/>
      <c r="P157" s="7"/>
      <c r="Q157" s="7"/>
      <c r="R157" s="7"/>
      <c r="S157" s="7"/>
    </row>
    <row r="158" spans="1:19" x14ac:dyDescent="0.3">
      <c r="A158" s="9">
        <v>42906</v>
      </c>
      <c r="B158" s="8" t="s">
        <v>247</v>
      </c>
      <c r="C158" s="8" t="s">
        <v>6</v>
      </c>
      <c r="D158" s="8" t="s">
        <v>264</v>
      </c>
      <c r="E158" s="10">
        <f>+[1]EarningsHistoryReport!E163</f>
        <v>2275.25</v>
      </c>
      <c r="F158" s="10"/>
      <c r="G158" s="10"/>
      <c r="H158" s="10"/>
      <c r="I158" s="10"/>
      <c r="J158" s="10"/>
      <c r="K158" s="10"/>
      <c r="L158" s="10">
        <f t="shared" si="2"/>
        <v>2275.25</v>
      </c>
      <c r="M158" s="10"/>
      <c r="N158" s="7"/>
      <c r="O158" s="7"/>
      <c r="P158" s="7"/>
      <c r="Q158" s="7"/>
      <c r="R158" s="7"/>
      <c r="S158" s="7"/>
    </row>
    <row r="159" spans="1:19" x14ac:dyDescent="0.3">
      <c r="A159" s="9">
        <v>42783</v>
      </c>
      <c r="B159" s="1" t="s">
        <v>170</v>
      </c>
      <c r="C159" s="1" t="s">
        <v>63</v>
      </c>
      <c r="D159" s="1" t="s">
        <v>105</v>
      </c>
      <c r="E159" s="10">
        <f>+[1]EarningsHistoryReport!E164</f>
        <v>1952.38</v>
      </c>
      <c r="F159" s="10"/>
      <c r="G159" s="10"/>
      <c r="H159" s="10"/>
      <c r="I159" s="10"/>
      <c r="J159" s="10"/>
      <c r="K159" s="10"/>
      <c r="L159" s="10">
        <f t="shared" si="2"/>
        <v>1952.38</v>
      </c>
      <c r="M159" s="10"/>
      <c r="N159" s="7"/>
      <c r="O159" s="7"/>
      <c r="P159" s="7"/>
      <c r="Q159" s="7"/>
      <c r="R159" s="7"/>
      <c r="S159" s="7"/>
    </row>
    <row r="160" spans="1:19" x14ac:dyDescent="0.3">
      <c r="A160" s="9">
        <v>42709</v>
      </c>
      <c r="B160" s="1" t="s">
        <v>168</v>
      </c>
      <c r="C160" s="1" t="s">
        <v>21</v>
      </c>
      <c r="D160" s="1" t="s">
        <v>114</v>
      </c>
      <c r="E160" s="10">
        <f>+[1]EarningsHistoryReport!E165</f>
        <v>5044.5</v>
      </c>
      <c r="F160" s="10"/>
      <c r="G160" s="10"/>
      <c r="H160" s="10"/>
      <c r="I160" s="10"/>
      <c r="J160" s="10"/>
      <c r="K160" s="10"/>
      <c r="L160" s="10">
        <f t="shared" si="2"/>
        <v>5044.5</v>
      </c>
      <c r="M160" s="10"/>
      <c r="N160" s="7"/>
      <c r="O160" s="7"/>
      <c r="P160" s="7"/>
      <c r="Q160" s="7"/>
      <c r="R160" s="7"/>
      <c r="S160" s="7"/>
    </row>
    <row r="161" spans="1:19" x14ac:dyDescent="0.3">
      <c r="A161" s="9">
        <v>36370</v>
      </c>
      <c r="B161" s="1" t="s">
        <v>33</v>
      </c>
      <c r="C161" s="1" t="s">
        <v>6</v>
      </c>
      <c r="D161" s="1" t="s">
        <v>7</v>
      </c>
      <c r="E161" s="10">
        <f>+[1]EarningsHistoryReport!E166</f>
        <v>55678.96</v>
      </c>
      <c r="F161" s="10"/>
      <c r="G161" s="10">
        <f>+[2]HoursAnalysisReport!$I$31</f>
        <v>1064.68</v>
      </c>
      <c r="H161" s="10"/>
      <c r="I161" s="10"/>
      <c r="J161" s="10"/>
      <c r="K161" s="10"/>
      <c r="L161" s="10">
        <f t="shared" si="2"/>
        <v>56743.64</v>
      </c>
      <c r="M161" s="10"/>
      <c r="N161" s="7"/>
      <c r="O161" s="7"/>
      <c r="P161" s="7"/>
      <c r="Q161" s="7"/>
      <c r="R161" s="7"/>
      <c r="S161" s="7"/>
    </row>
    <row r="162" spans="1:19" x14ac:dyDescent="0.3">
      <c r="A162" s="9">
        <v>42914</v>
      </c>
      <c r="B162" s="8" t="s">
        <v>248</v>
      </c>
      <c r="C162" s="8" t="s">
        <v>6</v>
      </c>
      <c r="D162" s="8" t="s">
        <v>264</v>
      </c>
      <c r="E162" s="10">
        <f>+[1]EarningsHistoryReport!E167</f>
        <v>3116</v>
      </c>
      <c r="F162" s="10"/>
      <c r="G162" s="10"/>
      <c r="H162" s="10"/>
      <c r="I162" s="10"/>
      <c r="J162" s="10"/>
      <c r="K162" s="10"/>
      <c r="L162" s="10">
        <f t="shared" si="2"/>
        <v>3116</v>
      </c>
      <c r="M162" s="10"/>
      <c r="N162" s="7"/>
      <c r="O162" s="7"/>
      <c r="P162" s="7"/>
      <c r="Q162" s="7"/>
      <c r="R162" s="7"/>
      <c r="S162" s="7"/>
    </row>
    <row r="163" spans="1:19" x14ac:dyDescent="0.3">
      <c r="A163" s="9">
        <v>41501</v>
      </c>
      <c r="B163" s="8" t="s">
        <v>249</v>
      </c>
      <c r="C163" s="1" t="s">
        <v>4</v>
      </c>
      <c r="D163" s="8" t="s">
        <v>261</v>
      </c>
      <c r="E163" s="10">
        <f>+[1]EarningsHistoryReport!E168</f>
        <v>6539.5</v>
      </c>
      <c r="F163" s="10"/>
      <c r="G163" s="10"/>
      <c r="H163" s="10"/>
      <c r="I163" s="10"/>
      <c r="J163" s="10"/>
      <c r="K163" s="10"/>
      <c r="L163" s="10">
        <f t="shared" si="2"/>
        <v>6539.5</v>
      </c>
      <c r="M163" s="10"/>
      <c r="N163" s="7"/>
      <c r="O163" s="7"/>
      <c r="P163" s="7"/>
      <c r="Q163" s="7"/>
      <c r="R163" s="7"/>
      <c r="S163" s="7"/>
    </row>
    <row r="164" spans="1:19" x14ac:dyDescent="0.3">
      <c r="A164" s="9">
        <v>38791</v>
      </c>
      <c r="B164" s="1" t="s">
        <v>72</v>
      </c>
      <c r="C164" s="1" t="s">
        <v>4</v>
      </c>
      <c r="D164" s="1" t="s">
        <v>73</v>
      </c>
      <c r="E164" s="10">
        <f>+[1]EarningsHistoryReport!E169</f>
        <v>51788.33</v>
      </c>
      <c r="F164" s="10"/>
      <c r="G164" s="10"/>
      <c r="H164" s="10"/>
      <c r="I164" s="10"/>
      <c r="J164" s="10">
        <f>+[3]HoursAnalysisReport!$I$30</f>
        <v>100</v>
      </c>
      <c r="K164" s="10"/>
      <c r="L164" s="10">
        <f t="shared" si="2"/>
        <v>51888.33</v>
      </c>
      <c r="M164" s="10"/>
      <c r="N164" s="7"/>
      <c r="O164" s="7"/>
      <c r="P164" s="7"/>
      <c r="Q164" s="7"/>
      <c r="R164" s="7"/>
      <c r="S164" s="7"/>
    </row>
    <row r="165" spans="1:19" x14ac:dyDescent="0.3">
      <c r="A165" s="9">
        <v>39391</v>
      </c>
      <c r="B165" s="1" t="s">
        <v>84</v>
      </c>
      <c r="C165" s="1" t="s">
        <v>6</v>
      </c>
      <c r="D165" s="1" t="s">
        <v>7</v>
      </c>
      <c r="E165" s="10">
        <f>+[1]EarningsHistoryReport!E170</f>
        <v>45517.59</v>
      </c>
      <c r="F165" s="10"/>
      <c r="G165" s="10">
        <f>+[2]HoursAnalysisReport!$I$33</f>
        <v>32.74</v>
      </c>
      <c r="H165" s="10"/>
      <c r="I165" s="10"/>
      <c r="J165" s="10"/>
      <c r="K165" s="10">
        <f>+[4]HoursAnalysisReport!$I$11</f>
        <v>150</v>
      </c>
      <c r="L165" s="10">
        <f t="shared" si="2"/>
        <v>45700.329999999994</v>
      </c>
      <c r="M165" s="10"/>
      <c r="N165" s="7"/>
      <c r="O165" s="7"/>
      <c r="P165" s="7"/>
      <c r="Q165" s="7"/>
      <c r="R165" s="7"/>
      <c r="S165" s="7"/>
    </row>
    <row r="166" spans="1:19" x14ac:dyDescent="0.3">
      <c r="A166" s="9">
        <v>40518</v>
      </c>
      <c r="B166" s="1" t="s">
        <v>104</v>
      </c>
      <c r="C166" s="1" t="s">
        <v>9</v>
      </c>
      <c r="D166" s="1" t="s">
        <v>14</v>
      </c>
      <c r="E166" s="10">
        <f>+[1]EarningsHistoryReport!E171</f>
        <v>510</v>
      </c>
      <c r="F166" s="10"/>
      <c r="G166" s="10"/>
      <c r="H166" s="10"/>
      <c r="I166" s="10"/>
      <c r="J166" s="10"/>
      <c r="K166" s="10"/>
      <c r="L166" s="10">
        <f t="shared" si="2"/>
        <v>510</v>
      </c>
      <c r="M166" s="10"/>
      <c r="N166" s="7"/>
      <c r="O166" s="7"/>
      <c r="P166" s="7"/>
      <c r="Q166" s="7"/>
      <c r="R166" s="7"/>
      <c r="S166" s="7"/>
    </row>
    <row r="167" spans="1:19" x14ac:dyDescent="0.3">
      <c r="A167" s="9">
        <v>38062</v>
      </c>
      <c r="B167" s="1" t="s">
        <v>50</v>
      </c>
      <c r="C167" s="1" t="s">
        <v>38</v>
      </c>
      <c r="D167" s="1" t="s">
        <v>51</v>
      </c>
      <c r="E167" s="10">
        <f>+[1]EarningsHistoryReport!E172</f>
        <v>95107.66</v>
      </c>
      <c r="F167" s="10"/>
      <c r="G167" s="10"/>
      <c r="H167" s="10"/>
      <c r="I167" s="10"/>
      <c r="J167" s="10"/>
      <c r="K167" s="10"/>
      <c r="L167" s="10">
        <f t="shared" si="2"/>
        <v>95107.66</v>
      </c>
      <c r="M167" s="10"/>
      <c r="N167" s="7"/>
      <c r="O167" s="7"/>
      <c r="P167" s="7"/>
      <c r="Q167" s="7"/>
      <c r="R167" s="7"/>
      <c r="S167" s="7"/>
    </row>
    <row r="168" spans="1:19" x14ac:dyDescent="0.3">
      <c r="A168" s="9">
        <v>38530</v>
      </c>
      <c r="B168" s="1" t="s">
        <v>61</v>
      </c>
      <c r="C168" s="1" t="s">
        <v>4</v>
      </c>
      <c r="D168" s="1" t="s">
        <v>62</v>
      </c>
      <c r="E168" s="10">
        <f>+[1]EarningsHistoryReport!E173</f>
        <v>39615.89</v>
      </c>
      <c r="F168" s="10"/>
      <c r="G168" s="10">
        <f>+[2]HoursAnalysisReport!$I$35</f>
        <v>140.63999999999999</v>
      </c>
      <c r="H168" s="10"/>
      <c r="I168" s="10"/>
      <c r="J168" s="10">
        <f>+[3]HoursAnalysisReport!$I$21</f>
        <v>99</v>
      </c>
      <c r="K168" s="10"/>
      <c r="L168" s="10">
        <f t="shared" si="2"/>
        <v>39855.53</v>
      </c>
      <c r="M168" s="10"/>
      <c r="N168" s="7"/>
      <c r="O168" s="7"/>
      <c r="P168" s="7"/>
      <c r="Q168" s="7"/>
      <c r="R168" s="7"/>
      <c r="S168" s="7"/>
    </row>
    <row r="169" spans="1:19" x14ac:dyDescent="0.3">
      <c r="A169" s="9">
        <v>41918</v>
      </c>
      <c r="B169" s="1" t="s">
        <v>137</v>
      </c>
      <c r="C169" s="1" t="s">
        <v>6</v>
      </c>
      <c r="D169" s="1" t="s">
        <v>13</v>
      </c>
      <c r="E169" s="10">
        <f>+[1]EarningsHistoryReport!E174</f>
        <v>37689.5</v>
      </c>
      <c r="F169" s="10"/>
      <c r="G169" s="10">
        <f>+[2]HoursAnalysisReport!$I$37</f>
        <v>423.69</v>
      </c>
      <c r="H169" s="10"/>
      <c r="I169" s="10"/>
      <c r="J169" s="10"/>
      <c r="K169" s="10"/>
      <c r="L169" s="10">
        <f t="shared" si="2"/>
        <v>38113.19</v>
      </c>
      <c r="M169" s="10"/>
      <c r="N169" s="7"/>
      <c r="O169" s="7"/>
      <c r="P169" s="7"/>
      <c r="Q169" s="7"/>
      <c r="R169" s="7"/>
      <c r="S169" s="7"/>
    </row>
    <row r="170" spans="1:19" x14ac:dyDescent="0.3">
      <c r="A170" s="9">
        <v>40090</v>
      </c>
      <c r="B170" s="1" t="s">
        <v>98</v>
      </c>
      <c r="C170" s="1" t="s">
        <v>25</v>
      </c>
      <c r="D170" s="1" t="s">
        <v>29</v>
      </c>
      <c r="E170" s="10">
        <f>+[1]EarningsHistoryReport!E175</f>
        <v>51446.45</v>
      </c>
      <c r="F170" s="10"/>
      <c r="G170" s="10">
        <f>+[2]HoursAnalysisReport!$I$107</f>
        <v>941.27</v>
      </c>
      <c r="H170" s="10"/>
      <c r="I170" s="10"/>
      <c r="J170" s="10"/>
      <c r="K170" s="10"/>
      <c r="L170" s="10">
        <f t="shared" si="2"/>
        <v>52387.719999999994</v>
      </c>
      <c r="M170" s="10"/>
      <c r="N170" s="7"/>
      <c r="O170" s="7"/>
      <c r="P170" s="7"/>
      <c r="Q170" s="7"/>
      <c r="R170" s="7"/>
      <c r="S170" s="7"/>
    </row>
    <row r="171" spans="1:19" x14ac:dyDescent="0.3">
      <c r="A171" s="9">
        <v>38838</v>
      </c>
      <c r="B171" s="1" t="s">
        <v>74</v>
      </c>
      <c r="C171" s="1" t="s">
        <v>69</v>
      </c>
      <c r="D171" s="1" t="s">
        <v>75</v>
      </c>
      <c r="E171" s="10">
        <f>+[1]EarningsHistoryReport!E176</f>
        <v>60946.559999999998</v>
      </c>
      <c r="F171" s="10"/>
      <c r="G171" s="10"/>
      <c r="H171" s="10"/>
      <c r="I171" s="10"/>
      <c r="J171" s="10"/>
      <c r="K171" s="10"/>
      <c r="L171" s="10">
        <f t="shared" si="2"/>
        <v>60946.559999999998</v>
      </c>
      <c r="M171" s="10"/>
      <c r="N171" s="7"/>
      <c r="O171" s="7"/>
      <c r="P171" s="7"/>
      <c r="Q171" s="7"/>
      <c r="R171" s="7"/>
      <c r="S171" s="7"/>
    </row>
    <row r="172" spans="1:19" x14ac:dyDescent="0.3">
      <c r="A172" s="9">
        <v>42513</v>
      </c>
      <c r="B172" s="1" t="s">
        <v>162</v>
      </c>
      <c r="C172" s="1" t="s">
        <v>21</v>
      </c>
      <c r="D172" s="1" t="s">
        <v>46</v>
      </c>
      <c r="E172" s="10">
        <f>+[1]EarningsHistoryReport!E177</f>
        <v>39648.53</v>
      </c>
      <c r="F172" s="10"/>
      <c r="G172" s="10">
        <f>+[2]HoursAnalysisReport!$I$86</f>
        <v>1125.3599999999999</v>
      </c>
      <c r="H172" s="10"/>
      <c r="I172" s="10"/>
      <c r="J172" s="10"/>
      <c r="K172" s="10"/>
      <c r="L172" s="10">
        <f t="shared" si="2"/>
        <v>40773.89</v>
      </c>
      <c r="M172" s="10"/>
      <c r="N172" s="7"/>
      <c r="O172" s="7"/>
      <c r="P172" s="7"/>
      <c r="Q172" s="7"/>
      <c r="R172" s="7"/>
      <c r="S172" s="7"/>
    </row>
    <row r="173" spans="1:19" x14ac:dyDescent="0.3">
      <c r="A173" s="9">
        <v>40875</v>
      </c>
      <c r="B173" s="1" t="s">
        <v>109</v>
      </c>
      <c r="C173" s="1" t="s">
        <v>9</v>
      </c>
      <c r="D173" s="1" t="s">
        <v>110</v>
      </c>
      <c r="E173" s="10">
        <f>+[1]EarningsHistoryReport!E178</f>
        <v>109839.55</v>
      </c>
      <c r="F173" s="10"/>
      <c r="G173" s="10"/>
      <c r="H173" s="10"/>
      <c r="I173" s="10"/>
      <c r="J173" s="10"/>
      <c r="K173" s="10"/>
      <c r="L173" s="10">
        <f t="shared" si="2"/>
        <v>109839.55</v>
      </c>
      <c r="M173" s="10"/>
      <c r="N173" s="7"/>
      <c r="O173" s="7"/>
      <c r="P173" s="7"/>
      <c r="Q173" s="7"/>
      <c r="R173" s="7"/>
      <c r="S173" s="7"/>
    </row>
    <row r="174" spans="1:19" x14ac:dyDescent="0.3">
      <c r="A174" s="9">
        <v>42885</v>
      </c>
      <c r="B174" s="8" t="s">
        <v>250</v>
      </c>
      <c r="C174" s="8" t="s">
        <v>4</v>
      </c>
      <c r="D174" s="8" t="s">
        <v>262</v>
      </c>
      <c r="E174" s="10">
        <f>+[1]EarningsHistoryReport!E179</f>
        <v>3800</v>
      </c>
      <c r="F174" s="10"/>
      <c r="G174" s="10"/>
      <c r="H174" s="10"/>
      <c r="I174" s="10"/>
      <c r="J174" s="10"/>
      <c r="K174" s="10"/>
      <c r="L174" s="10">
        <f t="shared" si="2"/>
        <v>3800</v>
      </c>
      <c r="M174" s="10"/>
      <c r="N174" s="7"/>
      <c r="O174" s="7"/>
      <c r="P174" s="7"/>
      <c r="Q174" s="7"/>
      <c r="R174" s="7"/>
      <c r="S174" s="7"/>
    </row>
    <row r="175" spans="1:19" x14ac:dyDescent="0.3">
      <c r="A175" s="9">
        <v>42856</v>
      </c>
      <c r="B175" s="8" t="s">
        <v>251</v>
      </c>
      <c r="C175" s="8" t="s">
        <v>6</v>
      </c>
      <c r="D175" s="8" t="s">
        <v>263</v>
      </c>
      <c r="E175" s="10">
        <f>+[1]EarningsHistoryReport!E180</f>
        <v>4043.83</v>
      </c>
      <c r="F175" s="10"/>
      <c r="G175" s="10"/>
      <c r="H175" s="10"/>
      <c r="I175" s="10"/>
      <c r="J175" s="10"/>
      <c r="K175" s="10"/>
      <c r="L175" s="10">
        <f t="shared" si="2"/>
        <v>4043.83</v>
      </c>
      <c r="M175" s="10"/>
      <c r="N175" s="7"/>
      <c r="O175" s="7"/>
      <c r="P175" s="7"/>
      <c r="Q175" s="7"/>
      <c r="R175" s="7"/>
      <c r="S175" s="7"/>
    </row>
    <row r="176" spans="1:19" x14ac:dyDescent="0.3">
      <c r="A176" s="9">
        <v>42870</v>
      </c>
      <c r="B176" s="8" t="s">
        <v>252</v>
      </c>
      <c r="C176" s="8" t="s">
        <v>4</v>
      </c>
      <c r="D176" s="8" t="s">
        <v>262</v>
      </c>
      <c r="E176" s="10">
        <f>+[1]EarningsHistoryReport!E181</f>
        <v>1422.63</v>
      </c>
      <c r="F176" s="10"/>
      <c r="G176" s="10"/>
      <c r="H176" s="10"/>
      <c r="I176" s="10"/>
      <c r="J176" s="10"/>
      <c r="K176" s="10"/>
      <c r="L176" s="10">
        <f t="shared" si="2"/>
        <v>1422.63</v>
      </c>
      <c r="M176" s="10"/>
      <c r="N176" s="7"/>
      <c r="O176" s="7"/>
      <c r="P176" s="7"/>
      <c r="Q176" s="7"/>
      <c r="R176" s="7"/>
      <c r="S176" s="7"/>
    </row>
    <row r="177" spans="1:19" x14ac:dyDescent="0.3">
      <c r="A177" s="9">
        <v>38900</v>
      </c>
      <c r="B177" s="1" t="s">
        <v>78</v>
      </c>
      <c r="C177" s="1" t="s">
        <v>25</v>
      </c>
      <c r="D177" s="1" t="s">
        <v>26</v>
      </c>
      <c r="E177" s="10">
        <f>+[1]EarningsHistoryReport!E182</f>
        <v>2310.81</v>
      </c>
      <c r="F177" s="10"/>
      <c r="G177" s="10">
        <f>+[2]HoursAnalysisReport!$I$109</f>
        <v>275.70999999999998</v>
      </c>
      <c r="H177" s="10"/>
      <c r="I177" s="10"/>
      <c r="J177" s="10"/>
      <c r="K177" s="10"/>
      <c r="L177" s="10">
        <f t="shared" si="2"/>
        <v>2586.52</v>
      </c>
      <c r="M177" s="10"/>
      <c r="N177" s="7"/>
      <c r="O177" s="7"/>
      <c r="P177" s="7"/>
      <c r="Q177" s="7"/>
      <c r="R177" s="7"/>
      <c r="S177" s="7"/>
    </row>
    <row r="178" spans="1:19" x14ac:dyDescent="0.3">
      <c r="A178" s="9">
        <v>42869</v>
      </c>
      <c r="B178" s="8" t="s">
        <v>253</v>
      </c>
      <c r="C178" s="8" t="s">
        <v>6</v>
      </c>
      <c r="D178" s="8" t="s">
        <v>263</v>
      </c>
      <c r="E178" s="10">
        <f>+[1]EarningsHistoryReport!E183</f>
        <v>5490</v>
      </c>
      <c r="F178" s="10"/>
      <c r="G178" s="10"/>
      <c r="H178" s="10"/>
      <c r="I178" s="10"/>
      <c r="J178" s="10"/>
      <c r="K178" s="10"/>
      <c r="L178" s="10">
        <f t="shared" si="2"/>
        <v>5490</v>
      </c>
      <c r="M178" s="10"/>
      <c r="N178" s="7"/>
      <c r="O178" s="7"/>
      <c r="P178" s="7"/>
      <c r="Q178" s="7"/>
      <c r="R178" s="7"/>
      <c r="S178" s="7"/>
    </row>
    <row r="179" spans="1:19" x14ac:dyDescent="0.3">
      <c r="A179" s="9">
        <v>42856</v>
      </c>
      <c r="B179" s="8" t="s">
        <v>254</v>
      </c>
      <c r="C179" s="8" t="s">
        <v>4</v>
      </c>
      <c r="D179" s="8" t="s">
        <v>261</v>
      </c>
      <c r="E179" s="10">
        <f>+[1]EarningsHistoryReport!E184</f>
        <v>4710</v>
      </c>
      <c r="F179" s="10"/>
      <c r="G179" s="10"/>
      <c r="H179" s="10"/>
      <c r="I179" s="10"/>
      <c r="J179" s="10"/>
      <c r="K179" s="10"/>
      <c r="L179" s="10">
        <f t="shared" si="2"/>
        <v>4710</v>
      </c>
      <c r="M179" s="10"/>
      <c r="N179" s="7"/>
      <c r="O179" s="7"/>
      <c r="P179" s="7"/>
      <c r="Q179" s="7"/>
      <c r="R179" s="7"/>
      <c r="S179" s="7"/>
    </row>
    <row r="180" spans="1:19" x14ac:dyDescent="0.3">
      <c r="A180" s="9">
        <v>38251</v>
      </c>
      <c r="B180" s="1" t="s">
        <v>58</v>
      </c>
      <c r="C180" s="1" t="s">
        <v>25</v>
      </c>
      <c r="D180" s="1" t="s">
        <v>26</v>
      </c>
      <c r="E180" s="10">
        <f>+[1]EarningsHistoryReport!E185</f>
        <v>4177.29</v>
      </c>
      <c r="F180" s="10"/>
      <c r="G180" s="10"/>
      <c r="H180" s="10"/>
      <c r="I180" s="10"/>
      <c r="J180" s="10"/>
      <c r="K180" s="10"/>
      <c r="L180" s="10">
        <f t="shared" si="2"/>
        <v>4177.29</v>
      </c>
      <c r="M180" s="10"/>
      <c r="N180" s="7"/>
      <c r="O180" s="7"/>
      <c r="P180" s="7"/>
      <c r="Q180" s="7"/>
      <c r="R180" s="7"/>
      <c r="S180" s="7"/>
    </row>
    <row r="181" spans="1:19" x14ac:dyDescent="0.3">
      <c r="A181" s="9">
        <v>41743</v>
      </c>
      <c r="B181" s="1" t="s">
        <v>132</v>
      </c>
      <c r="C181" s="1" t="s">
        <v>4</v>
      </c>
      <c r="D181" s="1" t="s">
        <v>62</v>
      </c>
      <c r="E181" s="10">
        <f>+[1]EarningsHistoryReport!E186</f>
        <v>40383.58</v>
      </c>
      <c r="F181" s="10"/>
      <c r="G181" s="10">
        <f>+[2]HoursAnalysisReport!$I$60</f>
        <v>942.48</v>
      </c>
      <c r="H181" s="10"/>
      <c r="I181" s="10"/>
      <c r="J181" s="10"/>
      <c r="K181" s="10"/>
      <c r="L181" s="10">
        <f t="shared" si="2"/>
        <v>41326.060000000005</v>
      </c>
      <c r="M181" s="10"/>
      <c r="N181" s="7"/>
      <c r="O181" s="7"/>
      <c r="P181" s="7"/>
      <c r="Q181" s="7"/>
      <c r="R181" s="7"/>
      <c r="S181" s="7"/>
    </row>
    <row r="182" spans="1:19" x14ac:dyDescent="0.3">
      <c r="A182" s="9">
        <v>42884</v>
      </c>
      <c r="B182" s="8" t="s">
        <v>255</v>
      </c>
      <c r="C182" s="8" t="s">
        <v>6</v>
      </c>
      <c r="D182" s="8" t="s">
        <v>264</v>
      </c>
      <c r="E182" s="10">
        <f>+[1]EarningsHistoryReport!E187</f>
        <v>1824</v>
      </c>
      <c r="F182" s="10"/>
      <c r="G182" s="10"/>
      <c r="H182" s="10"/>
      <c r="I182" s="10"/>
      <c r="J182" s="10"/>
      <c r="K182" s="10"/>
      <c r="L182" s="10">
        <f t="shared" si="2"/>
        <v>1824</v>
      </c>
      <c r="M182" s="10"/>
      <c r="N182" s="7"/>
      <c r="O182" s="7"/>
      <c r="P182" s="7"/>
      <c r="Q182" s="7"/>
      <c r="R182" s="7"/>
      <c r="S182" s="7"/>
    </row>
    <row r="183" spans="1:19" x14ac:dyDescent="0.3">
      <c r="A183" s="9">
        <v>42783</v>
      </c>
      <c r="B183" s="1" t="s">
        <v>171</v>
      </c>
      <c r="C183" s="1" t="s">
        <v>63</v>
      </c>
      <c r="D183" s="1" t="s">
        <v>105</v>
      </c>
      <c r="E183" s="10">
        <f>+[1]EarningsHistoryReport!E188</f>
        <v>1966.27</v>
      </c>
      <c r="F183" s="10"/>
      <c r="G183" s="10"/>
      <c r="H183" s="10"/>
      <c r="I183" s="10"/>
      <c r="J183" s="10"/>
      <c r="K183" s="10"/>
      <c r="L183" s="10">
        <f t="shared" si="2"/>
        <v>1966.27</v>
      </c>
      <c r="M183" s="10"/>
      <c r="N183" s="7"/>
      <c r="O183" s="7"/>
      <c r="P183" s="7"/>
      <c r="Q183" s="7"/>
      <c r="R183" s="7"/>
      <c r="S183" s="7"/>
    </row>
    <row r="184" spans="1:19" x14ac:dyDescent="0.3">
      <c r="A184" s="9">
        <v>38222</v>
      </c>
      <c r="B184" s="1" t="s">
        <v>55</v>
      </c>
      <c r="C184" s="1" t="s">
        <v>56</v>
      </c>
      <c r="D184" s="1" t="s">
        <v>57</v>
      </c>
      <c r="E184" s="10">
        <f>+[1]EarningsHistoryReport!E189</f>
        <v>73980.350000000006</v>
      </c>
      <c r="F184" s="10"/>
      <c r="G184" s="10"/>
      <c r="H184" s="10"/>
      <c r="I184" s="10"/>
      <c r="J184" s="10"/>
      <c r="K184" s="10"/>
      <c r="L184" s="10">
        <f t="shared" si="2"/>
        <v>73980.350000000006</v>
      </c>
      <c r="M184" s="10"/>
      <c r="N184" s="7"/>
      <c r="O184" s="7"/>
      <c r="P184" s="7"/>
      <c r="Q184" s="7"/>
      <c r="R184" s="7"/>
      <c r="S184" s="7"/>
    </row>
    <row r="185" spans="1:19" ht="14.25" customHeight="1" x14ac:dyDescent="0.3">
      <c r="A185" s="9">
        <v>42828</v>
      </c>
      <c r="B185" s="1" t="s">
        <v>176</v>
      </c>
      <c r="C185" s="1" t="s">
        <v>4</v>
      </c>
      <c r="D185" s="1" t="s">
        <v>135</v>
      </c>
      <c r="E185" s="10">
        <f>+[1]EarningsHistoryReport!E190</f>
        <v>5850.01</v>
      </c>
      <c r="F185" s="10"/>
      <c r="G185" s="10"/>
      <c r="H185" s="10"/>
      <c r="I185" s="10"/>
      <c r="J185" s="10"/>
      <c r="K185" s="10"/>
      <c r="L185" s="10">
        <f t="shared" si="2"/>
        <v>5850.01</v>
      </c>
      <c r="M185" s="10"/>
      <c r="N185" s="7"/>
      <c r="O185" s="7"/>
      <c r="P185" s="7"/>
      <c r="Q185" s="7"/>
      <c r="R185" s="7"/>
      <c r="S185" s="7"/>
    </row>
    <row r="186" spans="1:19" x14ac:dyDescent="0.3">
      <c r="A186" s="9">
        <v>40042</v>
      </c>
      <c r="B186" s="1" t="s">
        <v>96</v>
      </c>
      <c r="C186" s="1" t="s">
        <v>6</v>
      </c>
      <c r="D186" s="1" t="s">
        <v>7</v>
      </c>
      <c r="E186" s="10">
        <f>+[1]EarningsHistoryReport!E191</f>
        <v>45279.96</v>
      </c>
      <c r="F186" s="10"/>
      <c r="G186" s="10">
        <f>+[2]HoursAnalysisReport!$I$39</f>
        <v>179.12</v>
      </c>
      <c r="H186" s="10"/>
      <c r="I186" s="10"/>
      <c r="J186" s="10"/>
      <c r="K186" s="10"/>
      <c r="L186" s="10">
        <f t="shared" si="2"/>
        <v>45459.08</v>
      </c>
      <c r="M186" s="10"/>
      <c r="N186" s="7"/>
      <c r="O186" s="7"/>
      <c r="P186" s="7"/>
      <c r="Q186" s="7"/>
      <c r="R186" s="7"/>
      <c r="S186" s="7"/>
    </row>
    <row r="187" spans="1:19" x14ac:dyDescent="0.3">
      <c r="A187" s="9">
        <v>42149</v>
      </c>
      <c r="B187" s="1" t="s">
        <v>147</v>
      </c>
      <c r="C187" s="1" t="s">
        <v>25</v>
      </c>
      <c r="D187" s="1" t="s">
        <v>26</v>
      </c>
      <c r="E187" s="10">
        <f>+[1]EarningsHistoryReport!E192</f>
        <v>10953.66</v>
      </c>
      <c r="F187" s="10"/>
      <c r="G187" s="10"/>
      <c r="H187" s="10"/>
      <c r="I187" s="10"/>
      <c r="J187" s="10"/>
      <c r="K187" s="10"/>
      <c r="L187" s="10">
        <f t="shared" si="2"/>
        <v>10953.66</v>
      </c>
      <c r="M187" s="10"/>
      <c r="N187" s="7"/>
      <c r="O187" s="7"/>
      <c r="P187" s="7"/>
      <c r="Q187" s="7"/>
      <c r="R187" s="7"/>
      <c r="S187" s="7"/>
    </row>
    <row r="188" spans="1:19" x14ac:dyDescent="0.3">
      <c r="A188" s="9">
        <v>42849</v>
      </c>
      <c r="B188" s="8" t="s">
        <v>256</v>
      </c>
      <c r="C188" s="8" t="s">
        <v>4</v>
      </c>
      <c r="D188" s="8" t="s">
        <v>34</v>
      </c>
      <c r="E188" s="10">
        <f>+[1]EarningsHistoryReport!E193</f>
        <v>20631.78</v>
      </c>
      <c r="F188" s="10"/>
      <c r="G188" s="10"/>
      <c r="H188" s="10"/>
      <c r="I188" s="10"/>
      <c r="J188" s="10"/>
      <c r="K188" s="10"/>
      <c r="L188" s="10">
        <f t="shared" si="2"/>
        <v>20631.78</v>
      </c>
      <c r="M188" s="10"/>
      <c r="N188" s="7"/>
      <c r="O188" s="7"/>
      <c r="P188" s="7"/>
      <c r="Q188" s="7"/>
      <c r="R188" s="7"/>
      <c r="S188" s="7"/>
    </row>
    <row r="189" spans="1:19" x14ac:dyDescent="0.3">
      <c r="A189" s="9">
        <v>42921</v>
      </c>
      <c r="B189" s="8" t="s">
        <v>257</v>
      </c>
      <c r="C189" s="8" t="s">
        <v>4</v>
      </c>
      <c r="D189" s="8" t="s">
        <v>262</v>
      </c>
      <c r="E189" s="10">
        <f>+[1]EarningsHistoryReport!E194</f>
        <v>2118.5</v>
      </c>
      <c r="F189" s="10"/>
      <c r="G189" s="10"/>
      <c r="H189" s="10"/>
      <c r="I189" s="10"/>
      <c r="J189" s="10"/>
      <c r="K189" s="10"/>
      <c r="L189" s="10">
        <f t="shared" si="2"/>
        <v>2118.5</v>
      </c>
      <c r="M189" s="10"/>
      <c r="N189" s="7"/>
      <c r="O189" s="7"/>
      <c r="P189" s="7"/>
      <c r="Q189" s="7"/>
      <c r="R189" s="7"/>
      <c r="S189" s="7"/>
    </row>
    <row r="190" spans="1:19" x14ac:dyDescent="0.3">
      <c r="A190" s="9">
        <v>42717</v>
      </c>
      <c r="B190" s="1" t="s">
        <v>169</v>
      </c>
      <c r="C190" s="1" t="s">
        <v>9</v>
      </c>
      <c r="D190" s="1" t="s">
        <v>14</v>
      </c>
      <c r="E190" s="10">
        <f>+[1]EarningsHistoryReport!E195</f>
        <v>300</v>
      </c>
      <c r="F190" s="10"/>
      <c r="G190" s="10"/>
      <c r="H190" s="10"/>
      <c r="I190" s="10"/>
      <c r="J190" s="10"/>
      <c r="K190" s="10"/>
      <c r="L190" s="10">
        <f t="shared" si="2"/>
        <v>300</v>
      </c>
      <c r="M190" s="10"/>
      <c r="N190" s="7"/>
      <c r="O190" s="7"/>
      <c r="P190" s="7"/>
      <c r="Q190" s="7"/>
      <c r="R190" s="7"/>
      <c r="S190" s="7"/>
    </row>
    <row r="191" spans="1:19" x14ac:dyDescent="0.3">
      <c r="A191" s="9">
        <v>37803</v>
      </c>
      <c r="B191" s="1" t="s">
        <v>48</v>
      </c>
      <c r="C191" s="1" t="s">
        <v>4</v>
      </c>
      <c r="D191" s="1" t="s">
        <v>8</v>
      </c>
      <c r="E191" s="10">
        <f>+[1]EarningsHistoryReport!E196</f>
        <v>53475.1</v>
      </c>
      <c r="F191" s="10"/>
      <c r="G191" s="10">
        <f>+[2]HoursAnalysisReport!$I$62</f>
        <v>316.67</v>
      </c>
      <c r="H191" s="10"/>
      <c r="I191" s="10"/>
      <c r="J191" s="10"/>
      <c r="K191" s="10"/>
      <c r="L191" s="10">
        <f t="shared" si="2"/>
        <v>53791.77</v>
      </c>
      <c r="M191" s="10"/>
      <c r="N191" s="7"/>
      <c r="O191" s="7"/>
      <c r="P191" s="7"/>
      <c r="Q191" s="7"/>
      <c r="R191" s="7"/>
      <c r="S191" s="7"/>
    </row>
    <row r="192" spans="1:19" x14ac:dyDescent="0.3">
      <c r="A192" s="9">
        <v>42991</v>
      </c>
      <c r="B192" s="8" t="s">
        <v>258</v>
      </c>
      <c r="C192" s="8" t="s">
        <v>4</v>
      </c>
      <c r="D192" s="8" t="s">
        <v>261</v>
      </c>
      <c r="E192" s="10">
        <f>+[1]EarningsHistoryReport!E197</f>
        <v>525</v>
      </c>
      <c r="F192" s="10"/>
      <c r="G192" s="10"/>
      <c r="H192" s="10"/>
      <c r="I192" s="10"/>
      <c r="J192" s="10"/>
      <c r="K192" s="10"/>
      <c r="L192" s="10">
        <f t="shared" si="2"/>
        <v>525</v>
      </c>
      <c r="M192" s="10"/>
      <c r="N192" s="7"/>
      <c r="O192" s="7"/>
      <c r="P192" s="7"/>
      <c r="Q192" s="7"/>
      <c r="R192" s="7"/>
      <c r="S192" s="7"/>
    </row>
    <row r="193" spans="1:19" x14ac:dyDescent="0.3">
      <c r="A193" s="9">
        <v>36130</v>
      </c>
      <c r="B193" s="1" t="s">
        <v>30</v>
      </c>
      <c r="C193" s="1" t="s">
        <v>9</v>
      </c>
      <c r="D193" s="1" t="s">
        <v>14</v>
      </c>
      <c r="E193" s="10">
        <f>+[1]EarningsHistoryReport!E198</f>
        <v>450</v>
      </c>
      <c r="F193" s="10"/>
      <c r="G193" s="10"/>
      <c r="H193" s="10"/>
      <c r="I193" s="10"/>
      <c r="J193" s="10"/>
      <c r="K193" s="10"/>
      <c r="L193" s="10">
        <f t="shared" si="2"/>
        <v>450</v>
      </c>
      <c r="M193" s="10"/>
      <c r="N193" s="7"/>
      <c r="O193" s="7"/>
      <c r="P193" s="7"/>
      <c r="Q193" s="7"/>
      <c r="R193" s="7"/>
      <c r="S193" s="7"/>
    </row>
    <row r="194" spans="1:19" x14ac:dyDescent="0.3">
      <c r="A194" s="9">
        <v>42646</v>
      </c>
      <c r="B194" s="1" t="s">
        <v>165</v>
      </c>
      <c r="C194" s="1" t="s">
        <v>9</v>
      </c>
      <c r="D194" s="1" t="s">
        <v>82</v>
      </c>
      <c r="E194" s="10">
        <f>+[1]EarningsHistoryReport!E199</f>
        <v>38904.519999999997</v>
      </c>
      <c r="F194" s="10"/>
      <c r="G194" s="10"/>
      <c r="H194" s="10"/>
      <c r="I194" s="10"/>
      <c r="J194" s="10"/>
      <c r="K194" s="10"/>
      <c r="L194" s="10">
        <f t="shared" si="2"/>
        <v>38904.519999999997</v>
      </c>
      <c r="M194" s="10"/>
      <c r="N194" s="7"/>
      <c r="O194" s="7"/>
      <c r="P194" s="7"/>
      <c r="Q194" s="7"/>
      <c r="R194" s="7"/>
      <c r="S194" s="7"/>
    </row>
    <row r="195" spans="1:19" x14ac:dyDescent="0.3">
      <c r="A195" s="9">
        <v>42983</v>
      </c>
      <c r="B195" s="8" t="s">
        <v>259</v>
      </c>
      <c r="C195" s="8" t="s">
        <v>4</v>
      </c>
      <c r="D195" s="8" t="s">
        <v>135</v>
      </c>
      <c r="E195" s="10">
        <f>+[1]EarningsHistoryReport!E200</f>
        <v>4310.6499999999996</v>
      </c>
      <c r="F195" s="10"/>
      <c r="G195" s="10"/>
      <c r="H195" s="10"/>
      <c r="I195" s="10"/>
      <c r="J195" s="10"/>
      <c r="K195" s="10"/>
      <c r="L195" s="10">
        <f t="shared" si="2"/>
        <v>4310.6499999999996</v>
      </c>
      <c r="M195" s="10"/>
      <c r="N195" s="7"/>
      <c r="O195" s="7"/>
      <c r="P195" s="7"/>
      <c r="Q195" s="7"/>
      <c r="R195" s="7"/>
      <c r="S195" s="7"/>
    </row>
    <row r="196" spans="1:19" x14ac:dyDescent="0.3">
      <c r="A196" s="12">
        <v>43010</v>
      </c>
      <c r="B196" s="13" t="s">
        <v>260</v>
      </c>
      <c r="C196" s="13" t="s">
        <v>6</v>
      </c>
      <c r="D196" s="13" t="s">
        <v>264</v>
      </c>
      <c r="E196" s="14">
        <f>+[1]EarningsHistoryReport!E201</f>
        <v>1277.75</v>
      </c>
      <c r="F196" s="14"/>
      <c r="G196" s="14"/>
      <c r="H196" s="14"/>
      <c r="I196" s="14"/>
      <c r="J196" s="14"/>
      <c r="K196" s="14"/>
      <c r="L196" s="10">
        <f t="shared" ref="L196" si="3">+E196+F196+G196+H196+I196+J196+K196</f>
        <v>1277.75</v>
      </c>
      <c r="M196" s="10"/>
      <c r="N196" s="7"/>
      <c r="O196" s="7"/>
      <c r="P196" s="7"/>
      <c r="Q196" s="7"/>
      <c r="R196" s="7"/>
      <c r="S196" s="7"/>
    </row>
    <row r="197" spans="1:19" x14ac:dyDescent="0.3">
      <c r="A197" s="9" t="s">
        <v>271</v>
      </c>
      <c r="B197" s="1"/>
      <c r="C197" s="1"/>
      <c r="D197" s="1"/>
      <c r="E197" s="10">
        <f t="shared" ref="E197:J197" si="4">SUM(E3:E196)</f>
        <v>4375867.66</v>
      </c>
      <c r="F197" s="10">
        <f t="shared" si="4"/>
        <v>9000</v>
      </c>
      <c r="G197" s="10">
        <f t="shared" si="4"/>
        <v>25819.579999999998</v>
      </c>
      <c r="H197" s="10">
        <f t="shared" si="4"/>
        <v>1687.5</v>
      </c>
      <c r="I197" s="10">
        <f t="shared" si="4"/>
        <v>400</v>
      </c>
      <c r="J197" s="10">
        <f t="shared" si="4"/>
        <v>1196</v>
      </c>
      <c r="K197" s="10">
        <f>SUM(K3:K196)</f>
        <v>1575</v>
      </c>
      <c r="L197" s="15">
        <f>E197+F197+G197+H197+I197+J197+K197</f>
        <v>4415545.74</v>
      </c>
      <c r="M197" s="10"/>
      <c r="N197" s="7"/>
      <c r="O197" s="7"/>
      <c r="P197" s="7"/>
      <c r="Q197" s="7"/>
      <c r="R197" s="7"/>
      <c r="S197" s="7"/>
    </row>
    <row r="198" spans="1:19" x14ac:dyDescent="0.3">
      <c r="A198" s="2"/>
      <c r="B198" s="1"/>
      <c r="C198" s="1"/>
      <c r="D198" s="1"/>
      <c r="E198" s="10"/>
      <c r="F198" s="10"/>
      <c r="G198" s="10"/>
      <c r="H198" s="10"/>
      <c r="I198" s="10"/>
      <c r="J198" s="10"/>
      <c r="K198" s="10"/>
      <c r="L198" s="16" t="s">
        <v>275</v>
      </c>
      <c r="M198" s="10"/>
    </row>
    <row r="199" spans="1:19" x14ac:dyDescent="0.3">
      <c r="A199" s="2"/>
      <c r="B199" s="1"/>
      <c r="C199" s="1"/>
      <c r="D199" s="1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9" x14ac:dyDescent="0.3">
      <c r="A200" s="2"/>
      <c r="B200" s="1"/>
      <c r="C200" s="1"/>
      <c r="D200" s="1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9" x14ac:dyDescent="0.3">
      <c r="A201" s="2"/>
      <c r="B201" s="1"/>
      <c r="C201" s="1"/>
      <c r="D201" s="1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9" x14ac:dyDescent="0.3">
      <c r="A202" s="2"/>
      <c r="B202" s="1"/>
      <c r="C202" s="1"/>
      <c r="D202" s="1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9" x14ac:dyDescent="0.3">
      <c r="A203" s="2"/>
      <c r="B203" s="1"/>
      <c r="C203" s="1"/>
      <c r="D203" s="1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9" x14ac:dyDescent="0.3">
      <c r="A204" s="2"/>
      <c r="B204" s="1"/>
      <c r="C204" s="1"/>
      <c r="D204" s="1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9" x14ac:dyDescent="0.3">
      <c r="A205" s="2"/>
      <c r="B205" s="1"/>
      <c r="C205" s="1"/>
      <c r="D205" s="1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9" x14ac:dyDescent="0.3">
      <c r="A206" s="2"/>
      <c r="B206" s="1"/>
      <c r="C206" s="1"/>
      <c r="D206" s="1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9" x14ac:dyDescent="0.3">
      <c r="A207" s="2"/>
      <c r="B207" s="1"/>
      <c r="C207" s="1"/>
      <c r="D207" s="1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9" x14ac:dyDescent="0.3">
      <c r="A208" s="2"/>
      <c r="B208" s="1"/>
      <c r="C208" s="1"/>
      <c r="D208" s="1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x14ac:dyDescent="0.3">
      <c r="A209" s="2"/>
      <c r="B209" s="1"/>
      <c r="C209" s="1"/>
      <c r="D209" s="1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x14ac:dyDescent="0.3">
      <c r="A210" s="2"/>
      <c r="B210" s="1"/>
      <c r="C210" s="1"/>
      <c r="D210" s="1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x14ac:dyDescent="0.3">
      <c r="A211" s="2"/>
      <c r="B211" s="1"/>
      <c r="C211" s="1"/>
      <c r="D211" s="1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x14ac:dyDescent="0.3">
      <c r="A212" s="2"/>
      <c r="B212" s="1"/>
      <c r="C212" s="1"/>
      <c r="D212" s="1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x14ac:dyDescent="0.3">
      <c r="A213" s="2"/>
      <c r="B213" s="1"/>
      <c r="C213" s="1"/>
      <c r="D213" s="1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x14ac:dyDescent="0.3">
      <c r="A214" s="2"/>
      <c r="B214" s="1"/>
      <c r="C214" s="1"/>
      <c r="D214" s="1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x14ac:dyDescent="0.3">
      <c r="A215" s="2"/>
      <c r="B215" s="1"/>
      <c r="C215" s="1"/>
      <c r="D215" s="1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x14ac:dyDescent="0.3">
      <c r="A216" s="2"/>
      <c r="B216" s="1"/>
      <c r="C216" s="1"/>
      <c r="D216" s="1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x14ac:dyDescent="0.3">
      <c r="A217" s="2"/>
      <c r="B217" s="1"/>
      <c r="C217" s="1"/>
      <c r="D217" s="1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x14ac:dyDescent="0.3">
      <c r="A218" s="2"/>
      <c r="B218" s="1"/>
      <c r="C218" s="1"/>
      <c r="D218" s="1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x14ac:dyDescent="0.3">
      <c r="A219" s="2"/>
      <c r="B219" s="1"/>
      <c r="C219" s="1"/>
      <c r="D219" s="1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x14ac:dyDescent="0.3">
      <c r="A220" s="2"/>
      <c r="B220" s="1"/>
      <c r="C220" s="1"/>
      <c r="D220" s="1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x14ac:dyDescent="0.3">
      <c r="A221" s="2"/>
      <c r="B221" s="1"/>
      <c r="C221" s="1"/>
      <c r="D221" s="1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x14ac:dyDescent="0.3">
      <c r="A222" s="2"/>
      <c r="B222" s="1"/>
      <c r="C222" s="1"/>
      <c r="D222" s="1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x14ac:dyDescent="0.3">
      <c r="A223" s="2"/>
      <c r="B223" s="1"/>
      <c r="C223" s="1"/>
      <c r="D223" s="1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x14ac:dyDescent="0.3">
      <c r="A224" s="2"/>
      <c r="B224" s="1"/>
      <c r="C224" s="1"/>
      <c r="D224" s="1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x14ac:dyDescent="0.3">
      <c r="A225" s="2"/>
      <c r="B225" s="1"/>
      <c r="C225" s="1"/>
      <c r="D225" s="1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x14ac:dyDescent="0.3">
      <c r="A226" s="2"/>
      <c r="B226" s="1"/>
      <c r="C226" s="1"/>
      <c r="D226" s="1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x14ac:dyDescent="0.3">
      <c r="A227" s="2"/>
      <c r="B227" s="1"/>
      <c r="C227" s="1"/>
      <c r="D227" s="1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x14ac:dyDescent="0.3">
      <c r="A228" s="2"/>
      <c r="B228" s="1"/>
      <c r="C228" s="1"/>
      <c r="D228" s="1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x14ac:dyDescent="0.3">
      <c r="A229" s="2"/>
      <c r="B229" s="1"/>
      <c r="C229" s="1"/>
      <c r="D229" s="1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x14ac:dyDescent="0.3">
      <c r="A230" s="2"/>
      <c r="B230" s="1"/>
      <c r="C230" s="1"/>
      <c r="D230" s="1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x14ac:dyDescent="0.3">
      <c r="A231" s="2"/>
      <c r="B231" s="1"/>
      <c r="C231" s="1"/>
      <c r="D231" s="1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x14ac:dyDescent="0.3">
      <c r="A232" s="2"/>
      <c r="B232" s="1"/>
      <c r="C232" s="1"/>
      <c r="D232" s="1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x14ac:dyDescent="0.3">
      <c r="A233" s="2"/>
      <c r="B233" s="1"/>
      <c r="C233" s="1"/>
      <c r="D233" s="1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x14ac:dyDescent="0.3">
      <c r="A234" s="2"/>
      <c r="B234" s="1"/>
      <c r="C234" s="1"/>
      <c r="D234" s="1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x14ac:dyDescent="0.3">
      <c r="A235" s="2"/>
      <c r="B235" s="1"/>
      <c r="C235" s="1"/>
      <c r="D235" s="1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x14ac:dyDescent="0.3">
      <c r="A236" s="2"/>
      <c r="B236" s="1"/>
      <c r="C236" s="1"/>
      <c r="D236" s="1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x14ac:dyDescent="0.3">
      <c r="A237" s="2"/>
      <c r="B237" s="1"/>
      <c r="C237" s="1"/>
      <c r="D237" s="1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x14ac:dyDescent="0.3">
      <c r="A238" s="2"/>
      <c r="B238" s="1"/>
      <c r="C238" s="1"/>
      <c r="D238" s="1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x14ac:dyDescent="0.3">
      <c r="A239" s="2"/>
      <c r="B239" s="1"/>
      <c r="C239" s="1"/>
      <c r="D239" s="1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x14ac:dyDescent="0.3">
      <c r="A240" s="2"/>
      <c r="B240" s="1"/>
      <c r="C240" s="1"/>
      <c r="D240" s="1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x14ac:dyDescent="0.3">
      <c r="A241" s="2"/>
      <c r="B241" s="1"/>
      <c r="C241" s="1"/>
      <c r="D241" s="1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x14ac:dyDescent="0.3">
      <c r="A242" s="2"/>
      <c r="B242" s="1"/>
      <c r="C242" s="1"/>
      <c r="D242" s="1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x14ac:dyDescent="0.3">
      <c r="A243" s="2"/>
      <c r="B243" s="1"/>
      <c r="C243" s="1"/>
      <c r="D243" s="1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x14ac:dyDescent="0.3">
      <c r="A244" s="2"/>
      <c r="B244" s="1"/>
      <c r="C244" s="1"/>
      <c r="D244" s="1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x14ac:dyDescent="0.3">
      <c r="A245" s="2"/>
      <c r="B245" s="1"/>
      <c r="C245" s="1"/>
      <c r="D245" s="1"/>
    </row>
    <row r="246" spans="1:13" x14ac:dyDescent="0.3">
      <c r="A246" s="2"/>
      <c r="B246" s="1"/>
      <c r="C246" s="1"/>
      <c r="D246" s="1"/>
    </row>
    <row r="247" spans="1:13" x14ac:dyDescent="0.3">
      <c r="A247" s="2"/>
      <c r="B247" s="1"/>
      <c r="C247" s="1"/>
      <c r="D247" s="1"/>
    </row>
    <row r="248" spans="1:13" x14ac:dyDescent="0.3">
      <c r="A248" s="2"/>
      <c r="B248" s="1"/>
      <c r="C248" s="1"/>
      <c r="D248" s="1"/>
    </row>
    <row r="249" spans="1:13" x14ac:dyDescent="0.3">
      <c r="A249" s="2"/>
      <c r="B249" s="1"/>
      <c r="C249" s="1"/>
      <c r="D249" s="1"/>
    </row>
    <row r="250" spans="1:13" x14ac:dyDescent="0.3">
      <c r="A250" s="2"/>
      <c r="B250" s="1"/>
      <c r="C250" s="1"/>
      <c r="D250" s="1"/>
    </row>
    <row r="251" spans="1:13" x14ac:dyDescent="0.3">
      <c r="A251" s="2"/>
      <c r="B251" s="1"/>
      <c r="C251" s="1"/>
      <c r="D251" s="1"/>
    </row>
    <row r="252" spans="1:13" x14ac:dyDescent="0.3">
      <c r="A252" s="2"/>
      <c r="B252" s="1"/>
      <c r="C252" s="1"/>
      <c r="D252" s="1"/>
    </row>
    <row r="253" spans="1:13" x14ac:dyDescent="0.3">
      <c r="A253" s="2"/>
      <c r="B253" s="1"/>
      <c r="C253" s="1"/>
      <c r="D253" s="1"/>
    </row>
    <row r="254" spans="1:13" x14ac:dyDescent="0.3">
      <c r="A254" s="2"/>
      <c r="B254" s="1"/>
      <c r="C254" s="1"/>
      <c r="D254" s="1"/>
    </row>
    <row r="255" spans="1:13" x14ac:dyDescent="0.3">
      <c r="A255" s="2"/>
      <c r="B255" s="1"/>
      <c r="C255" s="1"/>
      <c r="D255" s="1"/>
    </row>
    <row r="256" spans="1:13" x14ac:dyDescent="0.3">
      <c r="A256" s="2"/>
      <c r="B256" s="1"/>
      <c r="C256" s="1"/>
      <c r="D256" s="1"/>
    </row>
    <row r="257" spans="1:4" x14ac:dyDescent="0.3">
      <c r="A257" s="2"/>
      <c r="B257" s="1"/>
      <c r="C257" s="1"/>
      <c r="D257" s="1"/>
    </row>
    <row r="258" spans="1:4" x14ac:dyDescent="0.3">
      <c r="A258" s="2"/>
      <c r="B258" s="1"/>
      <c r="C258" s="1"/>
      <c r="D258" s="1"/>
    </row>
    <row r="259" spans="1:4" x14ac:dyDescent="0.3">
      <c r="A259" s="2"/>
      <c r="B259" s="1"/>
      <c r="C259" s="1"/>
      <c r="D259" s="1"/>
    </row>
    <row r="260" spans="1:4" x14ac:dyDescent="0.3">
      <c r="A260" s="2"/>
      <c r="B260" s="1"/>
      <c r="C260" s="1"/>
      <c r="D260" s="1"/>
    </row>
    <row r="261" spans="1:4" x14ac:dyDescent="0.3">
      <c r="A261" s="2"/>
      <c r="B261" s="1"/>
      <c r="C261" s="1"/>
      <c r="D261" s="1"/>
    </row>
    <row r="262" spans="1:4" x14ac:dyDescent="0.3">
      <c r="A262" s="2"/>
      <c r="B262" s="1"/>
      <c r="C262" s="1"/>
      <c r="D262" s="1"/>
    </row>
    <row r="263" spans="1:4" x14ac:dyDescent="0.3">
      <c r="A263" s="2"/>
      <c r="B263" s="1"/>
      <c r="C263" s="1"/>
      <c r="D263" s="1"/>
    </row>
    <row r="264" spans="1:4" x14ac:dyDescent="0.3">
      <c r="A264" s="2"/>
      <c r="B264" s="1"/>
      <c r="C264" s="1"/>
      <c r="D264" s="1"/>
    </row>
    <row r="265" spans="1:4" x14ac:dyDescent="0.3">
      <c r="A265" s="2"/>
      <c r="B265" s="1"/>
      <c r="C265" s="1"/>
      <c r="D265" s="1"/>
    </row>
    <row r="266" spans="1:4" x14ac:dyDescent="0.3">
      <c r="A266" s="2"/>
      <c r="B266" s="1"/>
      <c r="C266" s="1"/>
      <c r="D266" s="1"/>
    </row>
    <row r="267" spans="1:4" x14ac:dyDescent="0.3">
      <c r="A267" s="2"/>
      <c r="B267" s="1"/>
      <c r="C267" s="1"/>
      <c r="D267" s="1"/>
    </row>
    <row r="268" spans="1:4" x14ac:dyDescent="0.3">
      <c r="A268" s="2"/>
      <c r="B268" s="1"/>
      <c r="C268" s="1"/>
      <c r="D268" s="1"/>
    </row>
    <row r="269" spans="1:4" x14ac:dyDescent="0.3">
      <c r="A269" s="2"/>
      <c r="B269" s="1"/>
      <c r="C269" s="1"/>
      <c r="D269" s="1"/>
    </row>
    <row r="270" spans="1:4" x14ac:dyDescent="0.3">
      <c r="A270" s="2"/>
      <c r="B270" s="1"/>
      <c r="C270" s="1"/>
      <c r="D270" s="1"/>
    </row>
    <row r="271" spans="1:4" x14ac:dyDescent="0.3">
      <c r="A271" s="2"/>
      <c r="B271" s="1"/>
      <c r="C271" s="1"/>
      <c r="D271" s="1"/>
    </row>
    <row r="272" spans="1:4" x14ac:dyDescent="0.3">
      <c r="A272" s="2"/>
      <c r="B272" s="1"/>
      <c r="C272" s="1"/>
      <c r="D272" s="1"/>
    </row>
    <row r="273" spans="1:4" x14ac:dyDescent="0.3">
      <c r="A273" s="2"/>
      <c r="B273" s="1"/>
      <c r="C273" s="1"/>
      <c r="D273" s="1"/>
    </row>
    <row r="274" spans="1:4" x14ac:dyDescent="0.3">
      <c r="A274" s="2"/>
      <c r="B274" s="1"/>
      <c r="C274" s="1"/>
      <c r="D274" s="1"/>
    </row>
    <row r="275" spans="1:4" x14ac:dyDescent="0.3">
      <c r="A275" s="2"/>
      <c r="B275" s="1"/>
      <c r="C275" s="1"/>
      <c r="D275" s="1"/>
    </row>
    <row r="276" spans="1:4" x14ac:dyDescent="0.3">
      <c r="A276" s="2"/>
      <c r="B276" s="1"/>
      <c r="C276" s="1"/>
      <c r="D276" s="1"/>
    </row>
    <row r="277" spans="1:4" x14ac:dyDescent="0.3">
      <c r="A277" s="2"/>
      <c r="B277" s="1"/>
      <c r="C277" s="1"/>
      <c r="D277" s="1"/>
    </row>
    <row r="278" spans="1:4" x14ac:dyDescent="0.3">
      <c r="A278" s="2"/>
      <c r="B278" s="1"/>
      <c r="C278" s="1"/>
      <c r="D278" s="1"/>
    </row>
    <row r="279" spans="1:4" x14ac:dyDescent="0.3">
      <c r="A279" s="2"/>
      <c r="B279" s="1"/>
      <c r="C279" s="1"/>
      <c r="D279" s="1"/>
    </row>
    <row r="280" spans="1:4" x14ac:dyDescent="0.3">
      <c r="A280" s="2"/>
      <c r="B280" s="1"/>
      <c r="C280" s="1"/>
      <c r="D280" s="1"/>
    </row>
    <row r="281" spans="1:4" x14ac:dyDescent="0.3">
      <c r="A281" s="2"/>
      <c r="B281" s="1"/>
      <c r="C281" s="1"/>
      <c r="D281" s="1"/>
    </row>
    <row r="282" spans="1:4" x14ac:dyDescent="0.3">
      <c r="A282" s="2"/>
      <c r="B282" s="1"/>
      <c r="C282" s="1"/>
      <c r="D282" s="1"/>
    </row>
    <row r="283" spans="1:4" x14ac:dyDescent="0.3">
      <c r="A283" s="2"/>
      <c r="B283" s="1"/>
      <c r="C283" s="1"/>
      <c r="D283" s="1"/>
    </row>
    <row r="284" spans="1:4" x14ac:dyDescent="0.3">
      <c r="A284" s="2"/>
      <c r="B284" s="1"/>
      <c r="C284" s="1"/>
      <c r="D284" s="1"/>
    </row>
    <row r="285" spans="1:4" x14ac:dyDescent="0.3">
      <c r="A285" s="2"/>
      <c r="B285" s="1"/>
      <c r="C285" s="1"/>
      <c r="D285" s="1"/>
    </row>
    <row r="286" spans="1:4" x14ac:dyDescent="0.3">
      <c r="A286" s="2"/>
      <c r="B286" s="1"/>
      <c r="C286" s="1"/>
      <c r="D286" s="1"/>
    </row>
    <row r="287" spans="1:4" x14ac:dyDescent="0.3">
      <c r="A287" s="2"/>
      <c r="B287" s="1"/>
      <c r="C287" s="1"/>
      <c r="D287" s="1"/>
    </row>
    <row r="288" spans="1:4" x14ac:dyDescent="0.3">
      <c r="A288" s="2"/>
      <c r="B288" s="1"/>
      <c r="C288" s="1"/>
      <c r="D288" s="1"/>
    </row>
    <row r="289" spans="1:4" x14ac:dyDescent="0.3">
      <c r="A289" s="2"/>
      <c r="B289" s="1"/>
      <c r="C289" s="1"/>
      <c r="D289" s="1"/>
    </row>
    <row r="290" spans="1:4" x14ac:dyDescent="0.3">
      <c r="A290" s="2"/>
      <c r="B290" s="1"/>
      <c r="C290" s="1"/>
      <c r="D290" s="1"/>
    </row>
    <row r="291" spans="1:4" x14ac:dyDescent="0.3">
      <c r="A291" s="2"/>
      <c r="B291" s="1"/>
      <c r="C291" s="1"/>
      <c r="D291" s="1"/>
    </row>
    <row r="292" spans="1:4" x14ac:dyDescent="0.3">
      <c r="A292" s="2"/>
      <c r="B292" s="1"/>
      <c r="C292" s="1"/>
      <c r="D292" s="1"/>
    </row>
    <row r="293" spans="1:4" x14ac:dyDescent="0.3">
      <c r="A293" s="2"/>
      <c r="B293" s="1"/>
      <c r="C293" s="1"/>
      <c r="D293" s="1"/>
    </row>
    <row r="294" spans="1:4" x14ac:dyDescent="0.3">
      <c r="A294" s="2"/>
      <c r="B294" s="1"/>
      <c r="C294" s="1"/>
      <c r="D294" s="1"/>
    </row>
    <row r="295" spans="1:4" x14ac:dyDescent="0.3">
      <c r="A295" s="2"/>
      <c r="B295" s="1"/>
      <c r="C295" s="1"/>
      <c r="D295" s="1"/>
    </row>
    <row r="296" spans="1:4" x14ac:dyDescent="0.3">
      <c r="A296" s="2"/>
      <c r="B296" s="1"/>
      <c r="C296" s="1"/>
      <c r="D296" s="1"/>
    </row>
    <row r="297" spans="1:4" x14ac:dyDescent="0.3">
      <c r="A297" s="2"/>
      <c r="B297" s="1"/>
      <c r="C297" s="1"/>
      <c r="D297" s="1"/>
    </row>
    <row r="298" spans="1:4" x14ac:dyDescent="0.3">
      <c r="A298" s="2"/>
      <c r="B298" s="1"/>
      <c r="C298" s="1"/>
      <c r="D298" s="1"/>
    </row>
    <row r="299" spans="1:4" x14ac:dyDescent="0.3">
      <c r="A299" s="2"/>
      <c r="B299" s="1"/>
      <c r="C299" s="1"/>
      <c r="D299" s="1"/>
    </row>
    <row r="300" spans="1:4" x14ac:dyDescent="0.3">
      <c r="A300" s="2"/>
      <c r="B300" s="1"/>
      <c r="C300" s="1"/>
      <c r="D300" s="1"/>
    </row>
    <row r="301" spans="1:4" x14ac:dyDescent="0.3">
      <c r="A301" s="2"/>
      <c r="B301" s="1"/>
      <c r="C301" s="1"/>
      <c r="D301" s="1"/>
    </row>
    <row r="302" spans="1:4" x14ac:dyDescent="0.3">
      <c r="A302" s="2"/>
      <c r="B302" s="1"/>
      <c r="C302" s="1"/>
      <c r="D302" s="1"/>
    </row>
    <row r="303" spans="1:4" x14ac:dyDescent="0.3">
      <c r="A303" s="2"/>
      <c r="B303" s="1"/>
      <c r="C303" s="1"/>
      <c r="D303" s="1"/>
    </row>
    <row r="304" spans="1:4" x14ac:dyDescent="0.3">
      <c r="A304" s="2"/>
      <c r="B304" s="1"/>
      <c r="C304" s="1"/>
      <c r="D304" s="1"/>
    </row>
    <row r="305" spans="1:4" x14ac:dyDescent="0.3">
      <c r="A305" s="2"/>
      <c r="B305" s="1"/>
      <c r="C305" s="1"/>
      <c r="D305" s="1"/>
    </row>
    <row r="306" spans="1:4" x14ac:dyDescent="0.3">
      <c r="A306" s="2"/>
      <c r="B306" s="1"/>
      <c r="C306" s="1"/>
      <c r="D306" s="1"/>
    </row>
    <row r="307" spans="1:4" x14ac:dyDescent="0.3">
      <c r="A307" s="2"/>
      <c r="B307" s="1"/>
      <c r="C307" s="1"/>
      <c r="D307" s="1"/>
    </row>
    <row r="308" spans="1:4" x14ac:dyDescent="0.3">
      <c r="A308" s="2"/>
      <c r="B308" s="1"/>
      <c r="C308" s="1"/>
      <c r="D308" s="1"/>
    </row>
    <row r="309" spans="1:4" x14ac:dyDescent="0.3">
      <c r="A309" s="2"/>
      <c r="B309" s="1"/>
      <c r="C309" s="1"/>
      <c r="D309" s="1"/>
    </row>
    <row r="310" spans="1:4" x14ac:dyDescent="0.3">
      <c r="A310" s="2"/>
      <c r="B310" s="1"/>
      <c r="C310" s="1"/>
      <c r="D310" s="1"/>
    </row>
    <row r="311" spans="1:4" x14ac:dyDescent="0.3">
      <c r="A311" s="2"/>
      <c r="B311" s="1"/>
      <c r="C311" s="1"/>
      <c r="D311" s="1"/>
    </row>
    <row r="312" spans="1:4" x14ac:dyDescent="0.3">
      <c r="A312" s="2"/>
      <c r="B312" s="1"/>
      <c r="C312" s="1"/>
      <c r="D312" s="1"/>
    </row>
    <row r="313" spans="1:4" x14ac:dyDescent="0.3">
      <c r="A313" s="2"/>
      <c r="B313" s="1"/>
      <c r="C313" s="1"/>
      <c r="D313" s="1"/>
    </row>
    <row r="314" spans="1:4" x14ac:dyDescent="0.3">
      <c r="A314" s="2"/>
      <c r="B314" s="1"/>
      <c r="C314" s="1"/>
      <c r="D314" s="1"/>
    </row>
    <row r="315" spans="1:4" x14ac:dyDescent="0.3">
      <c r="A315" s="2"/>
      <c r="B315" s="1"/>
      <c r="C315" s="1"/>
      <c r="D315" s="1"/>
    </row>
    <row r="316" spans="1:4" x14ac:dyDescent="0.3">
      <c r="A316" s="2"/>
      <c r="B316" s="1"/>
      <c r="C316" s="1"/>
      <c r="D316" s="1"/>
    </row>
    <row r="317" spans="1:4" x14ac:dyDescent="0.3">
      <c r="A317" s="2"/>
      <c r="B317" s="1"/>
      <c r="C317" s="1"/>
      <c r="D317" s="1"/>
    </row>
    <row r="318" spans="1:4" x14ac:dyDescent="0.3">
      <c r="A318" s="2"/>
      <c r="B318" s="1"/>
      <c r="C318" s="1"/>
      <c r="D318" s="1"/>
    </row>
    <row r="319" spans="1:4" x14ac:dyDescent="0.3">
      <c r="A319" s="2"/>
      <c r="B319" s="1"/>
      <c r="C319" s="1"/>
      <c r="D319" s="1"/>
    </row>
    <row r="320" spans="1:4" x14ac:dyDescent="0.3">
      <c r="A320" s="2"/>
      <c r="B320" s="1"/>
      <c r="C320" s="1"/>
      <c r="D320" s="1"/>
    </row>
    <row r="321" spans="1:4" x14ac:dyDescent="0.3">
      <c r="A321" s="2"/>
      <c r="B321" s="1"/>
      <c r="C321" s="1"/>
      <c r="D321" s="1"/>
    </row>
    <row r="322" spans="1:4" x14ac:dyDescent="0.3">
      <c r="A322" s="2"/>
      <c r="B322" s="1"/>
      <c r="C322" s="1"/>
      <c r="D322" s="1"/>
    </row>
    <row r="323" spans="1:4" x14ac:dyDescent="0.3">
      <c r="A323" s="2"/>
      <c r="B323" s="1"/>
      <c r="C323" s="1"/>
      <c r="D323" s="1"/>
    </row>
    <row r="324" spans="1:4" x14ac:dyDescent="0.3">
      <c r="A324" s="2"/>
      <c r="B324" s="1"/>
      <c r="C324" s="1"/>
      <c r="D324" s="1"/>
    </row>
    <row r="325" spans="1:4" x14ac:dyDescent="0.3">
      <c r="A325" s="2"/>
      <c r="B325" s="1"/>
      <c r="C325" s="1"/>
      <c r="D325" s="1"/>
    </row>
    <row r="326" spans="1:4" x14ac:dyDescent="0.3">
      <c r="A326" s="2"/>
      <c r="B326" s="1"/>
      <c r="C326" s="1"/>
      <c r="D326" s="1"/>
    </row>
    <row r="327" spans="1:4" x14ac:dyDescent="0.3">
      <c r="A327" s="2"/>
      <c r="B327" s="1"/>
      <c r="C327" s="1"/>
      <c r="D327" s="1"/>
    </row>
    <row r="328" spans="1:4" x14ac:dyDescent="0.3">
      <c r="A328" s="2"/>
      <c r="B328" s="1"/>
      <c r="C328" s="1"/>
      <c r="D328" s="1"/>
    </row>
    <row r="329" spans="1:4" x14ac:dyDescent="0.3">
      <c r="A329" s="2"/>
      <c r="B329" s="1"/>
      <c r="C329" s="1"/>
      <c r="D329" s="1"/>
    </row>
    <row r="330" spans="1:4" x14ac:dyDescent="0.3">
      <c r="A330" s="2"/>
      <c r="B330" s="1"/>
      <c r="C330" s="1"/>
      <c r="D330" s="1"/>
    </row>
    <row r="331" spans="1:4" x14ac:dyDescent="0.3">
      <c r="A331" s="2"/>
      <c r="B331" s="1"/>
      <c r="C331" s="1"/>
      <c r="D331" s="1"/>
    </row>
    <row r="332" spans="1:4" x14ac:dyDescent="0.3">
      <c r="A332" s="2"/>
      <c r="B332" s="1"/>
      <c r="C332" s="1"/>
      <c r="D332" s="1"/>
    </row>
    <row r="333" spans="1:4" x14ac:dyDescent="0.3">
      <c r="A333" s="2"/>
      <c r="B333" s="1"/>
      <c r="C333" s="1"/>
      <c r="D333" s="1"/>
    </row>
    <row r="334" spans="1:4" x14ac:dyDescent="0.3">
      <c r="A334" s="2"/>
      <c r="B334" s="1"/>
      <c r="C334" s="1"/>
      <c r="D334" s="1"/>
    </row>
    <row r="335" spans="1:4" x14ac:dyDescent="0.3">
      <c r="A335" s="2"/>
      <c r="B335" s="1"/>
      <c r="C335" s="1"/>
      <c r="D335" s="1"/>
    </row>
    <row r="336" spans="1:4" x14ac:dyDescent="0.3">
      <c r="A336" s="2"/>
      <c r="B336" s="1"/>
      <c r="C336" s="1"/>
      <c r="D336" s="1"/>
    </row>
    <row r="337" spans="1:4" x14ac:dyDescent="0.3">
      <c r="A337" s="2"/>
      <c r="B337" s="1"/>
      <c r="C337" s="1"/>
      <c r="D337" s="1"/>
    </row>
    <row r="338" spans="1:4" x14ac:dyDescent="0.3">
      <c r="A338" s="2"/>
      <c r="B338" s="1"/>
      <c r="C338" s="1"/>
      <c r="D338" s="1"/>
    </row>
    <row r="339" spans="1:4" x14ac:dyDescent="0.3">
      <c r="A339" s="2"/>
      <c r="B339" s="1"/>
      <c r="C339" s="1"/>
      <c r="D339" s="1"/>
    </row>
    <row r="340" spans="1:4" x14ac:dyDescent="0.3">
      <c r="A340" s="2"/>
      <c r="B340" s="1"/>
      <c r="C340" s="1"/>
      <c r="D340" s="1"/>
    </row>
    <row r="341" spans="1:4" x14ac:dyDescent="0.3">
      <c r="A341" s="2"/>
      <c r="B341" s="1"/>
      <c r="C341" s="1"/>
      <c r="D341" s="1"/>
    </row>
    <row r="342" spans="1:4" x14ac:dyDescent="0.3">
      <c r="A342" s="2"/>
      <c r="B342" s="1"/>
      <c r="C342" s="1"/>
      <c r="D342" s="1"/>
    </row>
    <row r="343" spans="1:4" x14ac:dyDescent="0.3">
      <c r="A343" s="2"/>
      <c r="B343" s="1"/>
      <c r="C343" s="1"/>
      <c r="D343" s="1"/>
    </row>
    <row r="344" spans="1:4" x14ac:dyDescent="0.3">
      <c r="A344" s="2"/>
      <c r="B344" s="1"/>
      <c r="C344" s="1"/>
      <c r="D344" s="1"/>
    </row>
    <row r="345" spans="1:4" x14ac:dyDescent="0.3">
      <c r="A345" s="2"/>
      <c r="B345" s="1"/>
      <c r="C345" s="1"/>
      <c r="D345" s="1"/>
    </row>
    <row r="346" spans="1:4" x14ac:dyDescent="0.3">
      <c r="A346" s="2"/>
      <c r="B346" s="1"/>
      <c r="C346" s="1"/>
      <c r="D346" s="1"/>
    </row>
    <row r="347" spans="1:4" x14ac:dyDescent="0.3">
      <c r="A347" s="2"/>
      <c r="B347" s="1"/>
      <c r="C347" s="1"/>
      <c r="D347" s="1"/>
    </row>
    <row r="348" spans="1:4" x14ac:dyDescent="0.3">
      <c r="A348" s="2"/>
      <c r="B348" s="1"/>
      <c r="C348" s="1"/>
      <c r="D348" s="1"/>
    </row>
    <row r="349" spans="1:4" x14ac:dyDescent="0.3">
      <c r="A349" s="2"/>
      <c r="B349" s="1"/>
      <c r="C349" s="1"/>
      <c r="D349" s="1"/>
    </row>
    <row r="350" spans="1:4" x14ac:dyDescent="0.3">
      <c r="A350" s="2"/>
      <c r="B350" s="1"/>
      <c r="C350" s="1"/>
      <c r="D350" s="1"/>
    </row>
    <row r="351" spans="1:4" x14ac:dyDescent="0.3">
      <c r="A351" s="2"/>
      <c r="B351" s="1"/>
      <c r="C351" s="1"/>
      <c r="D351" s="1"/>
    </row>
    <row r="352" spans="1:4" x14ac:dyDescent="0.3">
      <c r="A352" s="2"/>
      <c r="B352" s="1"/>
      <c r="C352" s="1"/>
      <c r="D352" s="1"/>
    </row>
    <row r="353" spans="1:4" x14ac:dyDescent="0.3">
      <c r="A353" s="2"/>
      <c r="B353" s="1"/>
      <c r="C353" s="1"/>
      <c r="D353" s="1"/>
    </row>
    <row r="354" spans="1:4" x14ac:dyDescent="0.3">
      <c r="A354" s="2"/>
      <c r="B354" s="1"/>
      <c r="C354" s="1"/>
      <c r="D354" s="1"/>
    </row>
    <row r="355" spans="1:4" x14ac:dyDescent="0.3">
      <c r="A355" s="2"/>
      <c r="B355" s="1"/>
      <c r="C355" s="1"/>
      <c r="D355" s="1"/>
    </row>
    <row r="356" spans="1:4" x14ac:dyDescent="0.3">
      <c r="A356" s="2"/>
      <c r="B356" s="1"/>
      <c r="C356" s="1"/>
      <c r="D356" s="1"/>
    </row>
    <row r="357" spans="1:4" x14ac:dyDescent="0.3">
      <c r="A357" s="2"/>
      <c r="B357" s="1"/>
      <c r="C357" s="1"/>
      <c r="D357" s="1"/>
    </row>
    <row r="358" spans="1:4" x14ac:dyDescent="0.3">
      <c r="A358" s="2"/>
      <c r="B358" s="1"/>
      <c r="C358" s="1"/>
      <c r="D358" s="1"/>
    </row>
    <row r="359" spans="1:4" x14ac:dyDescent="0.3">
      <c r="A359" s="2"/>
      <c r="B359" s="1"/>
      <c r="C359" s="1"/>
      <c r="D359" s="1"/>
    </row>
    <row r="360" spans="1:4" x14ac:dyDescent="0.3">
      <c r="A360" s="2"/>
      <c r="B360" s="1"/>
      <c r="C360" s="1"/>
      <c r="D360" s="1"/>
    </row>
    <row r="361" spans="1:4" x14ac:dyDescent="0.3">
      <c r="A361" s="2"/>
      <c r="B361" s="1"/>
      <c r="C361" s="1"/>
      <c r="D361" s="1"/>
    </row>
    <row r="362" spans="1:4" x14ac:dyDescent="0.3">
      <c r="A362" s="2"/>
      <c r="B362" s="1"/>
      <c r="C362" s="1"/>
      <c r="D362" s="1"/>
    </row>
    <row r="363" spans="1:4" x14ac:dyDescent="0.3">
      <c r="A363" s="2"/>
      <c r="B363" s="1"/>
      <c r="C363" s="1"/>
      <c r="D363" s="1"/>
    </row>
    <row r="364" spans="1:4" x14ac:dyDescent="0.3">
      <c r="A364" s="2"/>
      <c r="B364" s="1"/>
      <c r="C364" s="1"/>
      <c r="D364" s="1"/>
    </row>
    <row r="365" spans="1:4" x14ac:dyDescent="0.3">
      <c r="A365" s="2"/>
      <c r="B365" s="1"/>
      <c r="C365" s="1"/>
      <c r="D365" s="1"/>
    </row>
    <row r="366" spans="1:4" x14ac:dyDescent="0.3">
      <c r="A366" s="2"/>
      <c r="B366" s="1"/>
      <c r="C366" s="1"/>
      <c r="D366" s="1"/>
    </row>
    <row r="367" spans="1:4" x14ac:dyDescent="0.3">
      <c r="A367" s="2"/>
      <c r="B367" s="1"/>
      <c r="C367" s="1"/>
      <c r="D367" s="1"/>
    </row>
    <row r="368" spans="1:4" x14ac:dyDescent="0.3">
      <c r="A368" s="2"/>
      <c r="B368" s="1"/>
      <c r="C368" s="1"/>
      <c r="D368" s="1"/>
    </row>
    <row r="369" spans="1:4" x14ac:dyDescent="0.3">
      <c r="A369" s="2"/>
      <c r="B369" s="1"/>
      <c r="C369" s="1"/>
      <c r="D369" s="1"/>
    </row>
    <row r="370" spans="1:4" x14ac:dyDescent="0.3">
      <c r="A370" s="2"/>
      <c r="B370" s="1"/>
      <c r="C370" s="1"/>
      <c r="D370" s="1"/>
    </row>
    <row r="371" spans="1:4" x14ac:dyDescent="0.3">
      <c r="A371" s="2"/>
      <c r="B371" s="1"/>
      <c r="C371" s="1"/>
      <c r="D371" s="1"/>
    </row>
    <row r="372" spans="1:4" x14ac:dyDescent="0.3">
      <c r="A372" s="2"/>
      <c r="B372" s="1"/>
      <c r="C372" s="1"/>
      <c r="D372" s="1"/>
    </row>
    <row r="373" spans="1:4" x14ac:dyDescent="0.3">
      <c r="A373" s="2"/>
      <c r="B373" s="1"/>
      <c r="C373" s="1"/>
      <c r="D373" s="1"/>
    </row>
    <row r="374" spans="1:4" x14ac:dyDescent="0.3">
      <c r="A374" s="2"/>
      <c r="B374" s="1"/>
      <c r="C374" s="1"/>
      <c r="D374" s="1"/>
    </row>
    <row r="375" spans="1:4" x14ac:dyDescent="0.3">
      <c r="A375" s="2"/>
      <c r="B375" s="1"/>
      <c r="C375" s="1"/>
      <c r="D375" s="1"/>
    </row>
    <row r="376" spans="1:4" x14ac:dyDescent="0.3">
      <c r="A376" s="2"/>
      <c r="B376" s="1"/>
      <c r="C376" s="1"/>
      <c r="D376" s="1"/>
    </row>
    <row r="377" spans="1:4" x14ac:dyDescent="0.3">
      <c r="A377" s="2"/>
      <c r="B377" s="1"/>
      <c r="C377" s="1"/>
      <c r="D377" s="1"/>
    </row>
    <row r="378" spans="1:4" x14ac:dyDescent="0.3">
      <c r="A378" s="2"/>
      <c r="B378" s="1"/>
      <c r="C378" s="1"/>
      <c r="D378" s="1"/>
    </row>
    <row r="379" spans="1:4" x14ac:dyDescent="0.3">
      <c r="A379" s="2"/>
      <c r="B379" s="1"/>
      <c r="C379" s="1"/>
      <c r="D379" s="1"/>
    </row>
    <row r="380" spans="1:4" x14ac:dyDescent="0.3">
      <c r="A380" s="2"/>
      <c r="B380" s="1"/>
      <c r="C380" s="1"/>
      <c r="D380" s="1"/>
    </row>
    <row r="381" spans="1:4" x14ac:dyDescent="0.3">
      <c r="A381" s="2"/>
      <c r="B381" s="1"/>
      <c r="C381" s="1"/>
      <c r="D381" s="1"/>
    </row>
    <row r="382" spans="1:4" x14ac:dyDescent="0.3">
      <c r="A382" s="2"/>
      <c r="B382" s="1"/>
      <c r="C382" s="1"/>
      <c r="D382" s="1"/>
    </row>
    <row r="383" spans="1:4" x14ac:dyDescent="0.3">
      <c r="A383" s="2"/>
      <c r="B383" s="1"/>
      <c r="C383" s="1"/>
      <c r="D383" s="1"/>
    </row>
    <row r="384" spans="1:4" x14ac:dyDescent="0.3">
      <c r="A384" s="2"/>
      <c r="B384" s="1"/>
      <c r="C384" s="1"/>
      <c r="D384" s="1"/>
    </row>
    <row r="385" spans="1:4" x14ac:dyDescent="0.3">
      <c r="A385" s="2"/>
      <c r="B385" s="1"/>
      <c r="C385" s="1"/>
      <c r="D385" s="1"/>
    </row>
    <row r="386" spans="1:4" x14ac:dyDescent="0.3">
      <c r="A386" s="2"/>
      <c r="B386" s="1"/>
      <c r="C386" s="1"/>
      <c r="D386" s="1"/>
    </row>
    <row r="387" spans="1:4" x14ac:dyDescent="0.3">
      <c r="A387" s="2"/>
      <c r="B387" s="1"/>
      <c r="C387" s="1"/>
      <c r="D387" s="1"/>
    </row>
    <row r="388" spans="1:4" x14ac:dyDescent="0.3">
      <c r="A388" s="2"/>
      <c r="B388" s="1"/>
      <c r="C388" s="1"/>
      <c r="D388" s="1"/>
    </row>
    <row r="389" spans="1:4" x14ac:dyDescent="0.3">
      <c r="A389" s="2"/>
      <c r="B389" s="1"/>
      <c r="C389" s="1"/>
      <c r="D389" s="1"/>
    </row>
    <row r="390" spans="1:4" x14ac:dyDescent="0.3">
      <c r="A390" s="2"/>
      <c r="B390" s="1"/>
      <c r="C390" s="1"/>
      <c r="D390" s="1"/>
    </row>
    <row r="391" spans="1:4" x14ac:dyDescent="0.3">
      <c r="A391" s="2"/>
      <c r="B391" s="1"/>
      <c r="C391" s="1"/>
      <c r="D391" s="1"/>
    </row>
    <row r="392" spans="1:4" x14ac:dyDescent="0.3">
      <c r="A392" s="2"/>
      <c r="B392" s="1"/>
      <c r="C392" s="1"/>
      <c r="D392" s="1"/>
    </row>
    <row r="393" spans="1:4" x14ac:dyDescent="0.3">
      <c r="A393" s="2"/>
      <c r="B393" s="1"/>
      <c r="C393" s="1"/>
      <c r="D393" s="1"/>
    </row>
    <row r="394" spans="1:4" x14ac:dyDescent="0.3">
      <c r="A394" s="2"/>
      <c r="B394" s="1"/>
      <c r="C394" s="1"/>
      <c r="D394" s="1"/>
    </row>
    <row r="395" spans="1:4" x14ac:dyDescent="0.3">
      <c r="A395" s="2"/>
      <c r="B395" s="1"/>
      <c r="C395" s="1"/>
      <c r="D395" s="1"/>
    </row>
    <row r="396" spans="1:4" x14ac:dyDescent="0.3">
      <c r="A396" s="2"/>
      <c r="B396" s="1"/>
      <c r="C396" s="1"/>
      <c r="D396" s="1"/>
    </row>
    <row r="397" spans="1:4" x14ac:dyDescent="0.3">
      <c r="A397" s="2"/>
      <c r="B397" s="1"/>
      <c r="C397" s="1"/>
      <c r="D397" s="1"/>
    </row>
    <row r="398" spans="1:4" x14ac:dyDescent="0.3">
      <c r="A398" s="2"/>
      <c r="B398" s="1"/>
      <c r="C398" s="1"/>
      <c r="D398" s="1"/>
    </row>
    <row r="399" spans="1:4" x14ac:dyDescent="0.3">
      <c r="A399" s="2"/>
      <c r="B399" s="1"/>
      <c r="C399" s="1"/>
      <c r="D399" s="1"/>
    </row>
    <row r="400" spans="1:4" x14ac:dyDescent="0.3">
      <c r="A400" s="2"/>
      <c r="B400" s="1"/>
      <c r="C400" s="1"/>
      <c r="D400" s="1"/>
    </row>
    <row r="401" spans="1:4" x14ac:dyDescent="0.3">
      <c r="A401" s="2"/>
      <c r="B401" s="1"/>
      <c r="C401" s="1"/>
      <c r="D401" s="1"/>
    </row>
    <row r="402" spans="1:4" x14ac:dyDescent="0.3">
      <c r="A402" s="2"/>
      <c r="B402" s="1"/>
      <c r="C402" s="1"/>
      <c r="D402" s="1"/>
    </row>
    <row r="403" spans="1:4" x14ac:dyDescent="0.3">
      <c r="A403" s="2"/>
      <c r="B403" s="1"/>
      <c r="C403" s="1"/>
      <c r="D403" s="1"/>
    </row>
    <row r="404" spans="1:4" x14ac:dyDescent="0.3">
      <c r="A404" s="2"/>
      <c r="B404" s="1"/>
      <c r="C404" s="1"/>
      <c r="D404" s="1"/>
    </row>
    <row r="405" spans="1:4" x14ac:dyDescent="0.3">
      <c r="A405" s="2"/>
      <c r="B405" s="1"/>
      <c r="C405" s="1"/>
      <c r="D405" s="1"/>
    </row>
    <row r="406" spans="1:4" x14ac:dyDescent="0.3">
      <c r="A406" s="2"/>
      <c r="B406" s="1"/>
      <c r="C406" s="1"/>
      <c r="D406" s="1"/>
    </row>
    <row r="407" spans="1:4" x14ac:dyDescent="0.3">
      <c r="A407" s="2"/>
      <c r="B407" s="1"/>
      <c r="C407" s="1"/>
      <c r="D407" s="1"/>
    </row>
    <row r="408" spans="1:4" x14ac:dyDescent="0.3">
      <c r="A408" s="2"/>
      <c r="B408" s="1"/>
      <c r="C408" s="1"/>
      <c r="D408" s="1"/>
    </row>
    <row r="409" spans="1:4" x14ac:dyDescent="0.3">
      <c r="A409" s="2"/>
      <c r="B409" s="1"/>
      <c r="C409" s="1"/>
      <c r="D409" s="1"/>
    </row>
    <row r="410" spans="1:4" x14ac:dyDescent="0.3">
      <c r="A410" s="2"/>
      <c r="B410" s="1"/>
      <c r="C410" s="1"/>
      <c r="D410" s="1"/>
    </row>
    <row r="411" spans="1:4" x14ac:dyDescent="0.3">
      <c r="A411" s="2"/>
      <c r="B411" s="1"/>
      <c r="C411" s="1"/>
      <c r="D411" s="1"/>
    </row>
    <row r="412" spans="1:4" x14ac:dyDescent="0.3">
      <c r="A412" s="2"/>
      <c r="B412" s="1"/>
      <c r="C412" s="1"/>
      <c r="D412" s="1"/>
    </row>
    <row r="413" spans="1:4" x14ac:dyDescent="0.3">
      <c r="A413" s="2"/>
      <c r="B413" s="1"/>
      <c r="C413" s="1"/>
      <c r="D413" s="1"/>
    </row>
    <row r="414" spans="1:4" x14ac:dyDescent="0.3">
      <c r="A414" s="2"/>
      <c r="B414" s="1"/>
      <c r="C414" s="1"/>
      <c r="D414" s="1"/>
    </row>
    <row r="415" spans="1:4" x14ac:dyDescent="0.3">
      <c r="A415" s="2"/>
      <c r="B415" s="1"/>
      <c r="C415" s="1"/>
      <c r="D415" s="1"/>
    </row>
    <row r="416" spans="1:4" x14ac:dyDescent="0.3">
      <c r="A416" s="2"/>
      <c r="B416" s="1"/>
      <c r="C416" s="1"/>
      <c r="D416" s="1"/>
    </row>
    <row r="417" spans="1:4" x14ac:dyDescent="0.3">
      <c r="A417" s="2"/>
      <c r="B417" s="1"/>
      <c r="C417" s="1"/>
      <c r="D417" s="1"/>
    </row>
    <row r="418" spans="1:4" x14ac:dyDescent="0.3">
      <c r="A418" s="2"/>
      <c r="B418" s="1"/>
      <c r="C418" s="1"/>
      <c r="D418" s="1"/>
    </row>
    <row r="419" spans="1:4" x14ac:dyDescent="0.3">
      <c r="A419" s="2"/>
      <c r="B419" s="1"/>
      <c r="C419" s="1"/>
      <c r="D419" s="1"/>
    </row>
    <row r="420" spans="1:4" x14ac:dyDescent="0.3">
      <c r="A420" s="2"/>
      <c r="B420" s="1"/>
      <c r="C420" s="1"/>
      <c r="D420" s="1"/>
    </row>
    <row r="421" spans="1:4" x14ac:dyDescent="0.3">
      <c r="A421" s="2"/>
      <c r="B421" s="1"/>
      <c r="C421" s="1"/>
      <c r="D421" s="1"/>
    </row>
    <row r="422" spans="1:4" x14ac:dyDescent="0.3">
      <c r="A422" s="2"/>
      <c r="B422" s="1"/>
      <c r="C422" s="1"/>
      <c r="D422" s="1"/>
    </row>
    <row r="423" spans="1:4" x14ac:dyDescent="0.3">
      <c r="A423" s="2"/>
      <c r="B423" s="1"/>
      <c r="C423" s="1"/>
      <c r="D423" s="1"/>
    </row>
    <row r="424" spans="1:4" x14ac:dyDescent="0.3">
      <c r="A424" s="2"/>
      <c r="B424" s="1"/>
      <c r="C424" s="1"/>
      <c r="D424" s="1"/>
    </row>
    <row r="425" spans="1:4" x14ac:dyDescent="0.3">
      <c r="A425" s="2"/>
      <c r="B425" s="1"/>
      <c r="C425" s="1"/>
      <c r="D425" s="1"/>
    </row>
    <row r="426" spans="1:4" x14ac:dyDescent="0.3">
      <c r="A426" s="2"/>
      <c r="B426" s="1"/>
      <c r="C426" s="1"/>
      <c r="D426" s="1"/>
    </row>
    <row r="427" spans="1:4" x14ac:dyDescent="0.3">
      <c r="A427" s="2"/>
      <c r="B427" s="1"/>
      <c r="C427" s="1"/>
      <c r="D427" s="1"/>
    </row>
    <row r="428" spans="1:4" x14ac:dyDescent="0.3">
      <c r="A428" s="2"/>
      <c r="B428" s="1"/>
      <c r="C428" s="1"/>
      <c r="D428" s="1"/>
    </row>
    <row r="429" spans="1:4" x14ac:dyDescent="0.3">
      <c r="A429" s="2"/>
      <c r="B429" s="1"/>
      <c r="C429" s="1"/>
      <c r="D429" s="1"/>
    </row>
    <row r="430" spans="1:4" x14ac:dyDescent="0.3">
      <c r="A430" s="2"/>
      <c r="B430" s="1"/>
      <c r="C430" s="1"/>
      <c r="D430" s="1"/>
    </row>
    <row r="431" spans="1:4" x14ac:dyDescent="0.3">
      <c r="A431" s="2"/>
      <c r="B431" s="1"/>
      <c r="C431" s="1"/>
      <c r="D431" s="1"/>
    </row>
    <row r="432" spans="1:4" x14ac:dyDescent="0.3">
      <c r="A432" s="2"/>
      <c r="B432" s="1"/>
      <c r="C432" s="1"/>
      <c r="D432" s="1"/>
    </row>
    <row r="433" spans="1:4" x14ac:dyDescent="0.3">
      <c r="A433" s="2"/>
      <c r="B433" s="1"/>
      <c r="C433" s="1"/>
      <c r="D433" s="1"/>
    </row>
    <row r="434" spans="1:4" x14ac:dyDescent="0.3">
      <c r="A434" s="2"/>
      <c r="B434" s="1"/>
      <c r="C434" s="1"/>
      <c r="D434" s="1"/>
    </row>
    <row r="435" spans="1:4" x14ac:dyDescent="0.3">
      <c r="A435" s="2"/>
      <c r="B435" s="1"/>
      <c r="C435" s="1"/>
      <c r="D435" s="1"/>
    </row>
    <row r="436" spans="1:4" x14ac:dyDescent="0.3">
      <c r="A436" s="2"/>
      <c r="B436" s="1"/>
      <c r="C436" s="1"/>
      <c r="D436" s="1"/>
    </row>
    <row r="437" spans="1:4" x14ac:dyDescent="0.3">
      <c r="A437" s="2"/>
      <c r="B437" s="1"/>
      <c r="C437" s="1"/>
      <c r="D437" s="1"/>
    </row>
    <row r="438" spans="1:4" x14ac:dyDescent="0.3">
      <c r="A438" s="2"/>
      <c r="B438" s="1"/>
      <c r="C438" s="1"/>
      <c r="D438" s="1"/>
    </row>
    <row r="439" spans="1:4" x14ac:dyDescent="0.3">
      <c r="A439" s="2"/>
      <c r="B439" s="1"/>
      <c r="C439" s="1"/>
      <c r="D439" s="1"/>
    </row>
    <row r="440" spans="1:4" x14ac:dyDescent="0.3">
      <c r="A440" s="2"/>
      <c r="B440" s="1"/>
      <c r="C440" s="1"/>
      <c r="D440" s="1"/>
    </row>
    <row r="441" spans="1:4" x14ac:dyDescent="0.3">
      <c r="A441" s="2"/>
      <c r="B441" s="1"/>
      <c r="C441" s="1"/>
      <c r="D441" s="1"/>
    </row>
    <row r="442" spans="1:4" x14ac:dyDescent="0.3">
      <c r="A442" s="2"/>
      <c r="B442" s="1"/>
      <c r="C442" s="1"/>
      <c r="D442" s="1"/>
    </row>
    <row r="443" spans="1:4" x14ac:dyDescent="0.3">
      <c r="A443" s="2"/>
      <c r="B443" s="1"/>
      <c r="C443" s="1"/>
      <c r="D443" s="1"/>
    </row>
    <row r="444" spans="1:4" x14ac:dyDescent="0.3">
      <c r="A444" s="2"/>
      <c r="B444" s="1"/>
      <c r="C444" s="1"/>
      <c r="D444" s="1"/>
    </row>
    <row r="445" spans="1:4" x14ac:dyDescent="0.3">
      <c r="A445" s="2"/>
      <c r="B445" s="1"/>
      <c r="C445" s="1"/>
      <c r="D445" s="1"/>
    </row>
    <row r="446" spans="1:4" x14ac:dyDescent="0.3">
      <c r="A446" s="2"/>
      <c r="B446" s="1"/>
      <c r="C446" s="1"/>
      <c r="D446" s="1"/>
    </row>
    <row r="447" spans="1:4" x14ac:dyDescent="0.3">
      <c r="A447" s="2"/>
      <c r="B447" s="1"/>
      <c r="C447" s="1"/>
      <c r="D447" s="1"/>
    </row>
    <row r="448" spans="1:4" x14ac:dyDescent="0.3">
      <c r="A448" s="2"/>
      <c r="B448" s="1"/>
      <c r="C448" s="1"/>
      <c r="D448" s="1"/>
    </row>
    <row r="449" spans="1:4" x14ac:dyDescent="0.3">
      <c r="A449" s="2"/>
      <c r="B449" s="1"/>
      <c r="C449" s="1"/>
      <c r="D449" s="1"/>
    </row>
    <row r="450" spans="1:4" x14ac:dyDescent="0.3">
      <c r="A450" s="2"/>
      <c r="B450" s="1"/>
      <c r="C450" s="1"/>
      <c r="D450" s="1"/>
    </row>
    <row r="451" spans="1:4" x14ac:dyDescent="0.3">
      <c r="A451" s="2"/>
      <c r="B451" s="1"/>
      <c r="C451" s="1"/>
      <c r="D451" s="1"/>
    </row>
    <row r="452" spans="1:4" x14ac:dyDescent="0.3">
      <c r="A452" s="2"/>
      <c r="B452" s="1"/>
      <c r="C452" s="1"/>
      <c r="D452" s="1"/>
    </row>
    <row r="453" spans="1:4" x14ac:dyDescent="0.3">
      <c r="A453" s="2"/>
      <c r="B453" s="1"/>
      <c r="C453" s="1"/>
      <c r="D453" s="1"/>
    </row>
    <row r="454" spans="1:4" x14ac:dyDescent="0.3">
      <c r="A454" s="2"/>
      <c r="B454" s="1"/>
      <c r="C454" s="1"/>
      <c r="D454" s="1"/>
    </row>
    <row r="455" spans="1:4" x14ac:dyDescent="0.3">
      <c r="A455" s="2"/>
      <c r="B455" s="1"/>
      <c r="C455" s="1"/>
      <c r="D455" s="1"/>
    </row>
    <row r="456" spans="1:4" x14ac:dyDescent="0.3">
      <c r="A456" s="2"/>
      <c r="B456" s="1"/>
      <c r="C456" s="1"/>
      <c r="D456" s="1"/>
    </row>
    <row r="457" spans="1:4" x14ac:dyDescent="0.3">
      <c r="A457" s="2"/>
      <c r="B457" s="1"/>
      <c r="C457" s="1"/>
      <c r="D457" s="1"/>
    </row>
    <row r="458" spans="1:4" x14ac:dyDescent="0.3">
      <c r="A458" s="2"/>
      <c r="B458" s="1"/>
      <c r="C458" s="1"/>
      <c r="D458" s="1"/>
    </row>
    <row r="459" spans="1:4" x14ac:dyDescent="0.3">
      <c r="A459" s="2"/>
      <c r="B459" s="1"/>
      <c r="C459" s="1"/>
      <c r="D459" s="1"/>
    </row>
    <row r="460" spans="1:4" x14ac:dyDescent="0.3">
      <c r="A460" s="2"/>
      <c r="B460" s="1"/>
      <c r="C460" s="1"/>
      <c r="D460" s="1"/>
    </row>
    <row r="461" spans="1:4" x14ac:dyDescent="0.3">
      <c r="A461" s="2"/>
      <c r="B461" s="1"/>
      <c r="C461" s="1"/>
      <c r="D461" s="1"/>
    </row>
    <row r="462" spans="1:4" x14ac:dyDescent="0.3">
      <c r="A462" s="2"/>
      <c r="B462" s="1"/>
      <c r="C462" s="1"/>
      <c r="D462" s="1"/>
    </row>
    <row r="463" spans="1:4" x14ac:dyDescent="0.3">
      <c r="A463" s="2"/>
      <c r="B463" s="1"/>
      <c r="C463" s="1"/>
      <c r="D463" s="1"/>
    </row>
    <row r="464" spans="1:4" x14ac:dyDescent="0.3">
      <c r="A464" s="2"/>
      <c r="B464" s="1"/>
      <c r="C464" s="1"/>
      <c r="D464" s="1"/>
    </row>
    <row r="465" spans="1:4" x14ac:dyDescent="0.3">
      <c r="A465" s="2"/>
      <c r="B465" s="1"/>
      <c r="C465" s="1"/>
      <c r="D465" s="1"/>
    </row>
    <row r="466" spans="1:4" x14ac:dyDescent="0.3">
      <c r="A466" s="2"/>
      <c r="B466" s="1"/>
      <c r="C466" s="1"/>
      <c r="D466" s="1"/>
    </row>
    <row r="467" spans="1:4" x14ac:dyDescent="0.3">
      <c r="A467" s="2"/>
      <c r="B467" s="1"/>
      <c r="C467" s="1"/>
      <c r="D467" s="1"/>
    </row>
    <row r="468" spans="1:4" x14ac:dyDescent="0.3">
      <c r="A468" s="2"/>
      <c r="B468" s="1"/>
      <c r="C468" s="1"/>
      <c r="D468" s="1"/>
    </row>
    <row r="469" spans="1:4" x14ac:dyDescent="0.3">
      <c r="A469" s="2"/>
      <c r="B469" s="1"/>
      <c r="C469" s="1"/>
      <c r="D469" s="1"/>
    </row>
    <row r="470" spans="1:4" x14ac:dyDescent="0.3">
      <c r="A470" s="2"/>
      <c r="B470" s="1"/>
      <c r="C470" s="1"/>
      <c r="D470" s="1"/>
    </row>
    <row r="471" spans="1:4" x14ac:dyDescent="0.3">
      <c r="A471" s="2"/>
      <c r="B471" s="1"/>
      <c r="C471" s="1"/>
      <c r="D471" s="1"/>
    </row>
    <row r="472" spans="1:4" x14ac:dyDescent="0.3">
      <c r="A472" s="2"/>
      <c r="B472" s="1"/>
      <c r="C472" s="1"/>
      <c r="D472" s="1"/>
    </row>
    <row r="473" spans="1:4" x14ac:dyDescent="0.3">
      <c r="A473" s="2"/>
      <c r="B473" s="1"/>
      <c r="C473" s="1"/>
      <c r="D473" s="1"/>
    </row>
    <row r="474" spans="1:4" x14ac:dyDescent="0.3">
      <c r="A474" s="2"/>
      <c r="B474" s="1"/>
      <c r="C474" s="1"/>
      <c r="D474" s="1"/>
    </row>
    <row r="475" spans="1:4" x14ac:dyDescent="0.3">
      <c r="A475" s="2"/>
      <c r="B475" s="1"/>
      <c r="C475" s="1"/>
      <c r="D475" s="1"/>
    </row>
    <row r="476" spans="1:4" x14ac:dyDescent="0.3">
      <c r="A476" s="2"/>
      <c r="B476" s="1"/>
      <c r="C476" s="1"/>
      <c r="D476" s="1"/>
    </row>
    <row r="477" spans="1:4" x14ac:dyDescent="0.3">
      <c r="A477" s="2"/>
      <c r="B477" s="1"/>
      <c r="C477" s="1"/>
      <c r="D477" s="1"/>
    </row>
    <row r="478" spans="1:4" x14ac:dyDescent="0.3">
      <c r="A478" s="2"/>
      <c r="B478" s="1"/>
      <c r="C478" s="1"/>
      <c r="D478" s="1"/>
    </row>
    <row r="479" spans="1:4" x14ac:dyDescent="0.3">
      <c r="A479" s="2"/>
      <c r="B479" s="1"/>
      <c r="C479" s="1"/>
      <c r="D479" s="1"/>
    </row>
    <row r="480" spans="1:4" x14ac:dyDescent="0.3">
      <c r="A480" s="2"/>
      <c r="B480" s="1"/>
      <c r="C480" s="1"/>
      <c r="D480" s="1"/>
    </row>
    <row r="481" spans="1:4" x14ac:dyDescent="0.3">
      <c r="A481" s="2"/>
      <c r="B481" s="1"/>
      <c r="C481" s="1"/>
      <c r="D481" s="1"/>
    </row>
    <row r="482" spans="1:4" x14ac:dyDescent="0.3">
      <c r="A482" s="2"/>
      <c r="B482" s="1"/>
      <c r="C482" s="1"/>
      <c r="D482" s="1"/>
    </row>
    <row r="483" spans="1:4" x14ac:dyDescent="0.3">
      <c r="A483" s="2"/>
      <c r="B483" s="1"/>
      <c r="C483" s="1"/>
      <c r="D483" s="1"/>
    </row>
    <row r="484" spans="1:4" x14ac:dyDescent="0.3">
      <c r="A484" s="2"/>
      <c r="B484" s="1"/>
      <c r="C484" s="1"/>
      <c r="D484" s="1"/>
    </row>
    <row r="485" spans="1:4" x14ac:dyDescent="0.3">
      <c r="A485" s="2"/>
      <c r="B485" s="1"/>
      <c r="C485" s="1"/>
      <c r="D485" s="1"/>
    </row>
    <row r="486" spans="1:4" x14ac:dyDescent="0.3">
      <c r="A486" s="2"/>
      <c r="B486" s="1"/>
      <c r="C486" s="1"/>
      <c r="D486" s="1"/>
    </row>
    <row r="487" spans="1:4" x14ac:dyDescent="0.3">
      <c r="A487" s="2"/>
      <c r="B487" s="1"/>
      <c r="C487" s="1"/>
      <c r="D487" s="1"/>
    </row>
    <row r="488" spans="1:4" x14ac:dyDescent="0.3">
      <c r="A488" s="2"/>
      <c r="B488" s="1"/>
      <c r="C488" s="1"/>
      <c r="D488" s="1"/>
    </row>
    <row r="489" spans="1:4" x14ac:dyDescent="0.3">
      <c r="A489" s="2"/>
      <c r="B489" s="1"/>
      <c r="C489" s="1"/>
      <c r="D489" s="1"/>
    </row>
    <row r="490" spans="1:4" x14ac:dyDescent="0.3">
      <c r="A490" s="2"/>
      <c r="B490" s="1"/>
      <c r="C490" s="1"/>
      <c r="D490" s="1"/>
    </row>
    <row r="491" spans="1:4" x14ac:dyDescent="0.3">
      <c r="A491" s="2"/>
      <c r="B491" s="1"/>
      <c r="C491" s="1"/>
      <c r="D491" s="1"/>
    </row>
    <row r="492" spans="1:4" x14ac:dyDescent="0.3">
      <c r="A492" s="2"/>
      <c r="B492" s="1"/>
      <c r="C492" s="1"/>
      <c r="D492" s="1"/>
    </row>
    <row r="493" spans="1:4" x14ac:dyDescent="0.3">
      <c r="A493" s="2"/>
      <c r="B493" s="1"/>
      <c r="C493" s="1"/>
      <c r="D493" s="1"/>
    </row>
    <row r="494" spans="1:4" x14ac:dyDescent="0.3">
      <c r="A494" s="2"/>
      <c r="B494" s="1"/>
      <c r="C494" s="1"/>
      <c r="D494" s="1"/>
    </row>
    <row r="495" spans="1:4" x14ac:dyDescent="0.3">
      <c r="A495" s="2"/>
      <c r="B495" s="1"/>
      <c r="C495" s="1"/>
      <c r="D495" s="1"/>
    </row>
    <row r="496" spans="1:4" x14ac:dyDescent="0.3">
      <c r="A496" s="2"/>
      <c r="B496" s="1"/>
      <c r="C496" s="1"/>
      <c r="D496" s="1"/>
    </row>
    <row r="497" spans="1:4" x14ac:dyDescent="0.3">
      <c r="A497" s="2"/>
      <c r="B497" s="1"/>
      <c r="C497" s="1"/>
      <c r="D497" s="1"/>
    </row>
    <row r="498" spans="1:4" x14ac:dyDescent="0.3">
      <c r="A498" s="2"/>
      <c r="B498" s="1"/>
      <c r="C498" s="1"/>
      <c r="D498" s="1"/>
    </row>
    <row r="499" spans="1:4" x14ac:dyDescent="0.3">
      <c r="A499" s="2"/>
      <c r="B499" s="1"/>
      <c r="C499" s="1"/>
      <c r="D499" s="1"/>
    </row>
    <row r="500" spans="1:4" x14ac:dyDescent="0.3">
      <c r="A500" s="2"/>
      <c r="B500" s="1"/>
      <c r="C500" s="1"/>
      <c r="D500" s="1"/>
    </row>
    <row r="501" spans="1:4" x14ac:dyDescent="0.3">
      <c r="A501" s="2"/>
      <c r="B501" s="1"/>
      <c r="C501" s="1"/>
      <c r="D501" s="1"/>
    </row>
    <row r="502" spans="1:4" x14ac:dyDescent="0.3">
      <c r="A502" s="2"/>
      <c r="B502" s="1"/>
      <c r="C502" s="1"/>
      <c r="D502" s="1"/>
    </row>
    <row r="503" spans="1:4" x14ac:dyDescent="0.3">
      <c r="A503" s="2"/>
      <c r="B503" s="1"/>
      <c r="C503" s="1"/>
      <c r="D503" s="1"/>
    </row>
    <row r="504" spans="1:4" x14ac:dyDescent="0.3">
      <c r="A504" s="2"/>
      <c r="B504" s="1"/>
      <c r="C504" s="1"/>
      <c r="D504" s="1"/>
    </row>
    <row r="505" spans="1:4" x14ac:dyDescent="0.3">
      <c r="A505" s="2"/>
      <c r="B505" s="1"/>
      <c r="C505" s="1"/>
      <c r="D505" s="1"/>
    </row>
    <row r="506" spans="1:4" x14ac:dyDescent="0.3">
      <c r="A506" s="2"/>
      <c r="B506" s="1"/>
      <c r="C506" s="1"/>
      <c r="D506" s="1"/>
    </row>
    <row r="507" spans="1:4" x14ac:dyDescent="0.3">
      <c r="A507" s="2"/>
      <c r="B507" s="1"/>
      <c r="C507" s="1"/>
      <c r="D507" s="1"/>
    </row>
    <row r="508" spans="1:4" x14ac:dyDescent="0.3">
      <c r="A508" s="2"/>
      <c r="B508" s="1"/>
      <c r="C508" s="1"/>
      <c r="D508" s="1"/>
    </row>
    <row r="509" spans="1:4" x14ac:dyDescent="0.3">
      <c r="A509" s="2"/>
      <c r="B509" s="1"/>
      <c r="C509" s="1"/>
      <c r="D509" s="1"/>
    </row>
    <row r="510" spans="1:4" x14ac:dyDescent="0.3">
      <c r="A510" s="2"/>
      <c r="B510" s="1"/>
      <c r="C510" s="1"/>
      <c r="D510" s="1"/>
    </row>
    <row r="511" spans="1:4" x14ac:dyDescent="0.3">
      <c r="A511" s="2"/>
      <c r="B511" s="1"/>
      <c r="C511" s="1"/>
      <c r="D511" s="1"/>
    </row>
    <row r="512" spans="1:4" x14ac:dyDescent="0.3">
      <c r="A512" s="2"/>
      <c r="B512" s="1"/>
      <c r="C512" s="1"/>
      <c r="D512" s="1"/>
    </row>
    <row r="513" spans="1:4" x14ac:dyDescent="0.3">
      <c r="A513" s="2"/>
      <c r="B513" s="1"/>
      <c r="C513" s="1"/>
      <c r="D513" s="1"/>
    </row>
    <row r="514" spans="1:4" x14ac:dyDescent="0.3">
      <c r="A514" s="2"/>
      <c r="B514" s="1"/>
      <c r="C514" s="1"/>
      <c r="D514" s="1"/>
    </row>
    <row r="515" spans="1:4" x14ac:dyDescent="0.3">
      <c r="A515" s="2"/>
      <c r="B515" s="1"/>
      <c r="C515" s="1"/>
      <c r="D515" s="1"/>
    </row>
    <row r="516" spans="1:4" x14ac:dyDescent="0.3">
      <c r="A516" s="2"/>
      <c r="B516" s="1"/>
      <c r="C516" s="1"/>
      <c r="D516" s="1"/>
    </row>
    <row r="517" spans="1:4" x14ac:dyDescent="0.3">
      <c r="A517" s="2"/>
      <c r="B517" s="1"/>
      <c r="C517" s="1"/>
      <c r="D517" s="1"/>
    </row>
    <row r="518" spans="1:4" x14ac:dyDescent="0.3">
      <c r="A518" s="2"/>
      <c r="B518" s="1"/>
      <c r="C518" s="1"/>
      <c r="D518" s="1"/>
    </row>
    <row r="519" spans="1:4" x14ac:dyDescent="0.3">
      <c r="A519" s="2"/>
      <c r="B519" s="1"/>
      <c r="C519" s="1"/>
      <c r="D519" s="1"/>
    </row>
    <row r="520" spans="1:4" x14ac:dyDescent="0.3">
      <c r="A520" s="2"/>
      <c r="B520" s="1"/>
      <c r="C520" s="1"/>
      <c r="D520" s="1"/>
    </row>
    <row r="521" spans="1:4" x14ac:dyDescent="0.3">
      <c r="A521" s="2"/>
      <c r="B521" s="1"/>
      <c r="C521" s="1"/>
      <c r="D521" s="1"/>
    </row>
    <row r="522" spans="1:4" x14ac:dyDescent="0.3">
      <c r="A522" s="2"/>
      <c r="B522" s="1"/>
      <c r="C522" s="1"/>
      <c r="D522" s="1"/>
    </row>
    <row r="523" spans="1:4" x14ac:dyDescent="0.3">
      <c r="A523" s="2"/>
      <c r="B523" s="1"/>
      <c r="C523" s="1"/>
      <c r="D523" s="1"/>
    </row>
    <row r="524" spans="1:4" x14ac:dyDescent="0.3">
      <c r="A524" s="2"/>
      <c r="B524" s="1"/>
      <c r="C524" s="1"/>
      <c r="D524" s="1"/>
    </row>
    <row r="525" spans="1:4" x14ac:dyDescent="0.3">
      <c r="A525" s="2"/>
      <c r="B525" s="1"/>
      <c r="C525" s="1"/>
      <c r="D525" s="1"/>
    </row>
    <row r="526" spans="1:4" x14ac:dyDescent="0.3">
      <c r="A526" s="2"/>
      <c r="B526" s="1"/>
      <c r="C526" s="1"/>
      <c r="D526" s="1"/>
    </row>
    <row r="527" spans="1:4" x14ac:dyDescent="0.3">
      <c r="A527" s="2"/>
      <c r="B527" s="1"/>
      <c r="C527" s="1"/>
      <c r="D527" s="1"/>
    </row>
    <row r="528" spans="1:4" x14ac:dyDescent="0.3">
      <c r="A528" s="2"/>
      <c r="B528" s="1"/>
      <c r="C528" s="1"/>
      <c r="D528" s="1"/>
    </row>
    <row r="529" spans="1:4" x14ac:dyDescent="0.3">
      <c r="A529" s="2"/>
      <c r="B529" s="1"/>
      <c r="C529" s="1"/>
      <c r="D529" s="1"/>
    </row>
    <row r="530" spans="1:4" x14ac:dyDescent="0.3">
      <c r="A530" s="2"/>
      <c r="B530" s="1"/>
      <c r="C530" s="1"/>
      <c r="D530" s="1"/>
    </row>
    <row r="531" spans="1:4" x14ac:dyDescent="0.3">
      <c r="A531" s="2"/>
      <c r="B531" s="1"/>
      <c r="C531" s="1"/>
      <c r="D531" s="1"/>
    </row>
    <row r="532" spans="1:4" x14ac:dyDescent="0.3">
      <c r="A532" s="2"/>
      <c r="B532" s="1"/>
      <c r="C532" s="1"/>
      <c r="D532" s="1"/>
    </row>
    <row r="533" spans="1:4" x14ac:dyDescent="0.3">
      <c r="A533" s="2"/>
      <c r="B533" s="1"/>
      <c r="C533" s="1"/>
      <c r="D533" s="1"/>
    </row>
    <row r="534" spans="1:4" x14ac:dyDescent="0.3">
      <c r="A534" s="2"/>
      <c r="B534" s="1"/>
      <c r="C534" s="1"/>
      <c r="D534" s="1"/>
    </row>
    <row r="535" spans="1:4" x14ac:dyDescent="0.3">
      <c r="A535" s="2"/>
      <c r="B535" s="1"/>
      <c r="C535" s="1"/>
      <c r="D535" s="1"/>
    </row>
    <row r="536" spans="1:4" x14ac:dyDescent="0.3">
      <c r="A536" s="2"/>
      <c r="B536" s="1"/>
      <c r="C536" s="1"/>
      <c r="D536" s="1"/>
    </row>
    <row r="537" spans="1:4" x14ac:dyDescent="0.3">
      <c r="A537" s="2"/>
      <c r="B537" s="1"/>
      <c r="C537" s="1"/>
      <c r="D537" s="1"/>
    </row>
    <row r="538" spans="1:4" x14ac:dyDescent="0.3">
      <c r="A538" s="2"/>
      <c r="B538" s="1"/>
      <c r="C538" s="1"/>
      <c r="D538" s="1"/>
    </row>
    <row r="539" spans="1:4" x14ac:dyDescent="0.3">
      <c r="A539" s="2"/>
      <c r="B539" s="1"/>
      <c r="C539" s="1"/>
      <c r="D539" s="1"/>
    </row>
    <row r="540" spans="1:4" x14ac:dyDescent="0.3">
      <c r="A540" s="2"/>
      <c r="B540" s="1"/>
      <c r="C540" s="1"/>
      <c r="D540" s="1"/>
    </row>
    <row r="541" spans="1:4" x14ac:dyDescent="0.3">
      <c r="A541" s="2"/>
      <c r="B541" s="1"/>
      <c r="C541" s="1"/>
      <c r="D541" s="1"/>
    </row>
    <row r="542" spans="1:4" x14ac:dyDescent="0.3">
      <c r="A542" s="2"/>
      <c r="B542" s="1"/>
      <c r="C542" s="1"/>
      <c r="D542" s="1"/>
    </row>
    <row r="543" spans="1:4" x14ac:dyDescent="0.3">
      <c r="A543" s="2"/>
      <c r="B543" s="1"/>
      <c r="C543" s="1"/>
      <c r="D543" s="1"/>
    </row>
    <row r="544" spans="1:4" x14ac:dyDescent="0.3">
      <c r="A544" s="2"/>
      <c r="B544" s="1"/>
      <c r="C544" s="1"/>
      <c r="D544" s="1"/>
    </row>
    <row r="545" spans="1:4" x14ac:dyDescent="0.3">
      <c r="A545" s="2"/>
      <c r="B545" s="1"/>
      <c r="C545" s="1"/>
      <c r="D545" s="1"/>
    </row>
    <row r="546" spans="1:4" ht="14.4" customHeight="1" x14ac:dyDescent="0.3">
      <c r="A546" s="2"/>
      <c r="B546" s="1"/>
      <c r="C546" s="1"/>
      <c r="D546" s="1"/>
    </row>
    <row r="547" spans="1:4" x14ac:dyDescent="0.3">
      <c r="A547" s="2"/>
      <c r="B547" s="1"/>
      <c r="C547" s="1"/>
      <c r="D547" s="1"/>
    </row>
    <row r="548" spans="1:4" x14ac:dyDescent="0.3">
      <c r="A548" s="2"/>
      <c r="B548" s="1"/>
      <c r="C548" s="1"/>
      <c r="D548" s="1"/>
    </row>
    <row r="549" spans="1:4" x14ac:dyDescent="0.3">
      <c r="A549" s="2"/>
      <c r="B549" s="1"/>
      <c r="C549" s="1"/>
      <c r="D549" s="1"/>
    </row>
    <row r="550" spans="1:4" x14ac:dyDescent="0.3">
      <c r="A550" s="2"/>
      <c r="B550" s="1"/>
      <c r="C550" s="1"/>
      <c r="D550" s="1"/>
    </row>
    <row r="551" spans="1:4" x14ac:dyDescent="0.3">
      <c r="A551" s="2"/>
      <c r="B551" s="1"/>
      <c r="C551" s="1"/>
      <c r="D551" s="1"/>
    </row>
    <row r="552" spans="1:4" x14ac:dyDescent="0.3">
      <c r="A552" s="2"/>
      <c r="B552" s="1"/>
      <c r="C552" s="1"/>
      <c r="D552" s="1"/>
    </row>
    <row r="553" spans="1:4" x14ac:dyDescent="0.3">
      <c r="A553" s="2"/>
      <c r="B553" s="1"/>
      <c r="C553" s="1"/>
      <c r="D553" s="1"/>
    </row>
    <row r="554" spans="1:4" x14ac:dyDescent="0.3">
      <c r="A554" s="2"/>
      <c r="B554" s="1"/>
      <c r="C554" s="1"/>
      <c r="D554" s="1"/>
    </row>
    <row r="555" spans="1:4" x14ac:dyDescent="0.3">
      <c r="A555" s="2"/>
      <c r="B555" s="1"/>
      <c r="C555" s="1"/>
      <c r="D555" s="1"/>
    </row>
    <row r="556" spans="1:4" x14ac:dyDescent="0.3">
      <c r="A556" s="2"/>
      <c r="B556" s="1"/>
      <c r="C556" s="1"/>
      <c r="D556" s="1"/>
    </row>
    <row r="557" spans="1:4" x14ac:dyDescent="0.3">
      <c r="A557" s="2"/>
      <c r="B557" s="1"/>
      <c r="C557" s="1"/>
      <c r="D557" s="1"/>
    </row>
    <row r="558" spans="1:4" x14ac:dyDescent="0.3">
      <c r="A558" s="2"/>
      <c r="B558" s="1"/>
      <c r="C558" s="1"/>
      <c r="D558" s="1"/>
    </row>
    <row r="559" spans="1:4" x14ac:dyDescent="0.3">
      <c r="A559" s="2"/>
      <c r="B559" s="1"/>
      <c r="C559" s="1"/>
      <c r="D559" s="1"/>
    </row>
    <row r="560" spans="1:4" x14ac:dyDescent="0.3">
      <c r="A560" s="2"/>
      <c r="B560" s="1"/>
      <c r="C560" s="1"/>
      <c r="D560" s="1"/>
    </row>
    <row r="561" spans="1:4" x14ac:dyDescent="0.3">
      <c r="A561" s="2"/>
      <c r="B561" s="1"/>
      <c r="C561" s="1"/>
      <c r="D561" s="1"/>
    </row>
    <row r="562" spans="1:4" x14ac:dyDescent="0.3">
      <c r="A562" s="2"/>
      <c r="B562" s="1"/>
      <c r="C562" s="1"/>
      <c r="D562" s="1"/>
    </row>
    <row r="563" spans="1:4" x14ac:dyDescent="0.3">
      <c r="A563" s="2"/>
      <c r="B563" s="1"/>
      <c r="C563" s="1"/>
      <c r="D563" s="1"/>
    </row>
    <row r="564" spans="1:4" x14ac:dyDescent="0.3">
      <c r="A564" s="2"/>
      <c r="B564" s="1"/>
      <c r="C564" s="1"/>
      <c r="D564" s="1"/>
    </row>
    <row r="565" spans="1:4" x14ac:dyDescent="0.3">
      <c r="A565" s="2"/>
      <c r="B565" s="1"/>
      <c r="C565" s="1"/>
      <c r="D565" s="1"/>
    </row>
    <row r="566" spans="1:4" x14ac:dyDescent="0.3">
      <c r="A566" s="2"/>
      <c r="B566" s="1"/>
      <c r="C566" s="1"/>
      <c r="D566" s="1"/>
    </row>
    <row r="567" spans="1:4" x14ac:dyDescent="0.3">
      <c r="A567" s="2"/>
      <c r="B567" s="1"/>
      <c r="C567" s="1"/>
      <c r="D567" s="1"/>
    </row>
    <row r="568" spans="1:4" x14ac:dyDescent="0.3">
      <c r="A568" s="2"/>
      <c r="B568" s="1"/>
      <c r="C568" s="1"/>
      <c r="D568" s="1"/>
    </row>
    <row r="569" spans="1:4" x14ac:dyDescent="0.3">
      <c r="A569" s="2"/>
      <c r="B569" s="1"/>
      <c r="C569" s="1"/>
      <c r="D569" s="1"/>
    </row>
    <row r="570" spans="1:4" x14ac:dyDescent="0.3">
      <c r="A570" s="2"/>
      <c r="B570" s="1"/>
      <c r="C570" s="1"/>
      <c r="D570" s="1"/>
    </row>
    <row r="571" spans="1:4" x14ac:dyDescent="0.3">
      <c r="A571" s="2"/>
      <c r="B571" s="1"/>
      <c r="C571" s="1"/>
      <c r="D571" s="1"/>
    </row>
    <row r="572" spans="1:4" x14ac:dyDescent="0.3">
      <c r="A572" s="2"/>
      <c r="B572" s="1"/>
      <c r="C572" s="1"/>
      <c r="D572" s="1"/>
    </row>
    <row r="573" spans="1:4" x14ac:dyDescent="0.3">
      <c r="A573" s="2"/>
      <c r="B573" s="1"/>
      <c r="C573" s="1"/>
      <c r="D573" s="1"/>
    </row>
    <row r="574" spans="1:4" x14ac:dyDescent="0.3">
      <c r="A574" s="2"/>
      <c r="B574" s="1"/>
      <c r="C574" s="1"/>
      <c r="D574" s="1"/>
    </row>
    <row r="575" spans="1:4" x14ac:dyDescent="0.3">
      <c r="A575" s="2"/>
      <c r="B575" s="1"/>
      <c r="C575" s="1"/>
      <c r="D575" s="1"/>
    </row>
    <row r="576" spans="1:4" x14ac:dyDescent="0.3">
      <c r="A576" s="2"/>
      <c r="B576" s="1"/>
      <c r="C576" s="1"/>
      <c r="D576" s="1"/>
    </row>
    <row r="577" spans="1:4" x14ac:dyDescent="0.3">
      <c r="A577" s="2"/>
      <c r="B577" s="1"/>
      <c r="C577" s="1"/>
      <c r="D577" s="1"/>
    </row>
    <row r="578" spans="1:4" x14ac:dyDescent="0.3">
      <c r="A578" s="2"/>
      <c r="B578" s="1"/>
      <c r="C578" s="1"/>
      <c r="D578" s="1"/>
    </row>
    <row r="579" spans="1:4" x14ac:dyDescent="0.3">
      <c r="A579" s="2"/>
      <c r="B579" s="1"/>
      <c r="C579" s="1"/>
      <c r="D579" s="1"/>
    </row>
    <row r="580" spans="1:4" x14ac:dyDescent="0.3">
      <c r="A580" s="2"/>
      <c r="B580" s="1"/>
      <c r="C580" s="1"/>
      <c r="D580" s="1"/>
    </row>
    <row r="581" spans="1:4" x14ac:dyDescent="0.3">
      <c r="A581" s="2"/>
      <c r="B581" s="1"/>
      <c r="C581" s="1"/>
      <c r="D581" s="1"/>
    </row>
    <row r="582" spans="1:4" x14ac:dyDescent="0.3">
      <c r="A582" s="2"/>
      <c r="B582" s="1"/>
      <c r="C582" s="1"/>
      <c r="D582" s="1"/>
    </row>
    <row r="583" spans="1:4" x14ac:dyDescent="0.3">
      <c r="A583" s="2"/>
      <c r="B583" s="1"/>
      <c r="C583" s="1"/>
      <c r="D583" s="1"/>
    </row>
    <row r="584" spans="1:4" x14ac:dyDescent="0.3">
      <c r="A584" s="2"/>
      <c r="B584" s="1"/>
      <c r="C584" s="1"/>
      <c r="D584" s="1"/>
    </row>
    <row r="585" spans="1:4" x14ac:dyDescent="0.3">
      <c r="A585" s="2"/>
      <c r="B585" s="1"/>
      <c r="C585" s="1"/>
      <c r="D585" s="1"/>
    </row>
    <row r="586" spans="1:4" x14ac:dyDescent="0.3">
      <c r="A586" s="2"/>
      <c r="B586" s="1"/>
      <c r="C586" s="1"/>
      <c r="D586" s="1"/>
    </row>
    <row r="587" spans="1:4" x14ac:dyDescent="0.3">
      <c r="A587" s="2"/>
      <c r="B587" s="1"/>
      <c r="C587" s="1"/>
      <c r="D587" s="1"/>
    </row>
    <row r="588" spans="1:4" x14ac:dyDescent="0.3">
      <c r="A588" s="2"/>
      <c r="B588" s="1"/>
      <c r="C588" s="1"/>
      <c r="D588" s="1"/>
    </row>
    <row r="589" spans="1:4" x14ac:dyDescent="0.3">
      <c r="A589" s="2"/>
      <c r="B589" s="1"/>
      <c r="C589" s="1"/>
      <c r="D589" s="1"/>
    </row>
    <row r="590" spans="1:4" x14ac:dyDescent="0.3">
      <c r="A590" s="2"/>
      <c r="B590" s="1"/>
      <c r="C590" s="1"/>
      <c r="D590" s="1"/>
    </row>
    <row r="591" spans="1:4" x14ac:dyDescent="0.3">
      <c r="A591" s="2"/>
      <c r="B591" s="1"/>
      <c r="C591" s="1"/>
      <c r="D591" s="1"/>
    </row>
    <row r="592" spans="1:4" x14ac:dyDescent="0.3">
      <c r="A592" s="2"/>
      <c r="B592" s="1"/>
      <c r="C592" s="1"/>
      <c r="D592" s="1"/>
    </row>
    <row r="593" spans="1:4" x14ac:dyDescent="0.3">
      <c r="A593" s="2"/>
      <c r="B593" s="1"/>
      <c r="C593" s="1"/>
      <c r="D593" s="1"/>
    </row>
    <row r="594" spans="1:4" x14ac:dyDescent="0.3">
      <c r="A594" s="2"/>
      <c r="B594" s="1"/>
      <c r="C594" s="1"/>
      <c r="D594" s="1"/>
    </row>
    <row r="595" spans="1:4" x14ac:dyDescent="0.3">
      <c r="A595" s="2"/>
      <c r="B595" s="1"/>
      <c r="C595" s="1"/>
      <c r="D595" s="1"/>
    </row>
    <row r="596" spans="1:4" x14ac:dyDescent="0.3">
      <c r="A596" s="2"/>
      <c r="B596" s="1"/>
      <c r="C596" s="1"/>
      <c r="D596" s="1"/>
    </row>
    <row r="597" spans="1:4" x14ac:dyDescent="0.3">
      <c r="A597" s="2"/>
      <c r="B597" s="1"/>
      <c r="C597" s="1"/>
      <c r="D597" s="1"/>
    </row>
    <row r="598" spans="1:4" x14ac:dyDescent="0.3">
      <c r="A598" s="2"/>
      <c r="B598" s="1"/>
      <c r="C598" s="1"/>
      <c r="D598" s="1"/>
    </row>
    <row r="599" spans="1:4" x14ac:dyDescent="0.3">
      <c r="A599" s="2"/>
      <c r="B599" s="1"/>
      <c r="C599" s="1"/>
      <c r="D599" s="1"/>
    </row>
    <row r="600" spans="1:4" x14ac:dyDescent="0.3">
      <c r="A600" s="2"/>
      <c r="B600" s="1"/>
      <c r="C600" s="1"/>
      <c r="D600" s="1"/>
    </row>
    <row r="601" spans="1:4" x14ac:dyDescent="0.3">
      <c r="A601" s="2"/>
      <c r="B601" s="1"/>
      <c r="C601" s="1"/>
      <c r="D601" s="1"/>
    </row>
    <row r="602" spans="1:4" x14ac:dyDescent="0.3">
      <c r="A602" s="2"/>
      <c r="B602" s="1"/>
      <c r="C602" s="1"/>
      <c r="D602" s="1"/>
    </row>
    <row r="603" spans="1:4" x14ac:dyDescent="0.3">
      <c r="A603" s="2"/>
      <c r="B603" s="1"/>
      <c r="C603" s="1"/>
      <c r="D603" s="1"/>
    </row>
    <row r="604" spans="1:4" x14ac:dyDescent="0.3">
      <c r="A604" s="2"/>
      <c r="B604" s="1"/>
      <c r="C604" s="1"/>
      <c r="D604" s="1"/>
    </row>
    <row r="605" spans="1:4" x14ac:dyDescent="0.3">
      <c r="A605" s="2"/>
      <c r="B605" s="1"/>
      <c r="C605" s="1"/>
      <c r="D605" s="1"/>
    </row>
    <row r="606" spans="1:4" x14ac:dyDescent="0.3">
      <c r="A606" s="2"/>
      <c r="B606" s="1"/>
      <c r="C606" s="1"/>
      <c r="D606" s="1"/>
    </row>
    <row r="607" spans="1:4" x14ac:dyDescent="0.3">
      <c r="A607" s="2"/>
      <c r="B607" s="1"/>
      <c r="C607" s="1"/>
      <c r="D607" s="1"/>
    </row>
    <row r="608" spans="1:4" x14ac:dyDescent="0.3">
      <c r="A608" s="2"/>
      <c r="B608" s="1"/>
      <c r="C608" s="1"/>
      <c r="D608" s="1"/>
    </row>
    <row r="609" spans="1:4" x14ac:dyDescent="0.3">
      <c r="A609" s="2"/>
      <c r="B609" s="1"/>
      <c r="C609" s="1"/>
      <c r="D609" s="1"/>
    </row>
    <row r="610" spans="1:4" x14ac:dyDescent="0.3">
      <c r="A610" s="2"/>
      <c r="B610" s="1"/>
      <c r="C610" s="1"/>
      <c r="D610" s="1"/>
    </row>
    <row r="611" spans="1:4" x14ac:dyDescent="0.3">
      <c r="A611" s="2"/>
      <c r="B611" s="1"/>
      <c r="C611" s="1"/>
      <c r="D611" s="1"/>
    </row>
    <row r="612" spans="1:4" x14ac:dyDescent="0.3">
      <c r="A612" s="2"/>
      <c r="B612" s="1"/>
      <c r="C612" s="1"/>
      <c r="D612" s="1"/>
    </row>
    <row r="613" spans="1:4" x14ac:dyDescent="0.3">
      <c r="A613" s="2"/>
      <c r="B613" s="1"/>
      <c r="C613" s="1"/>
      <c r="D613" s="1"/>
    </row>
    <row r="614" spans="1:4" x14ac:dyDescent="0.3">
      <c r="A614" s="2"/>
      <c r="B614" s="1"/>
      <c r="C614" s="1"/>
      <c r="D614" s="1"/>
    </row>
    <row r="615" spans="1:4" x14ac:dyDescent="0.3">
      <c r="A615" s="2"/>
      <c r="B615" s="1"/>
      <c r="C615" s="1"/>
      <c r="D615" s="1"/>
    </row>
    <row r="616" spans="1:4" x14ac:dyDescent="0.3">
      <c r="A616" s="2"/>
      <c r="B616" s="1"/>
      <c r="C616" s="1"/>
      <c r="D616" s="1"/>
    </row>
    <row r="617" spans="1:4" x14ac:dyDescent="0.3">
      <c r="A617" s="2"/>
      <c r="B617" s="1"/>
      <c r="C617" s="1"/>
      <c r="D617" s="1"/>
    </row>
    <row r="618" spans="1:4" x14ac:dyDescent="0.3">
      <c r="A618" s="2"/>
      <c r="B618" s="1"/>
      <c r="C618" s="1"/>
      <c r="D618" s="1"/>
    </row>
    <row r="619" spans="1:4" x14ac:dyDescent="0.3">
      <c r="A619" s="2"/>
      <c r="B619" s="1"/>
      <c r="C619" s="1"/>
      <c r="D619" s="1"/>
    </row>
    <row r="620" spans="1:4" x14ac:dyDescent="0.3">
      <c r="A620" s="2"/>
      <c r="B620" s="1"/>
      <c r="C620" s="1"/>
      <c r="D620" s="1"/>
    </row>
    <row r="621" spans="1:4" x14ac:dyDescent="0.3">
      <c r="A621" s="2"/>
      <c r="B621" s="1"/>
      <c r="C621" s="1"/>
      <c r="D621" s="1"/>
    </row>
    <row r="622" spans="1:4" x14ac:dyDescent="0.3">
      <c r="A622" s="2"/>
      <c r="B622" s="1"/>
      <c r="C622" s="1"/>
      <c r="D622" s="1"/>
    </row>
    <row r="623" spans="1:4" x14ac:dyDescent="0.3">
      <c r="A623" s="2"/>
      <c r="B623" s="1"/>
      <c r="C623" s="1"/>
      <c r="D623" s="1"/>
    </row>
    <row r="624" spans="1:4" x14ac:dyDescent="0.3">
      <c r="A624" s="2"/>
      <c r="B624" s="1"/>
      <c r="C624" s="1"/>
      <c r="D624" s="1"/>
    </row>
    <row r="625" spans="1:4" x14ac:dyDescent="0.3">
      <c r="A625" s="5"/>
      <c r="B625" s="6"/>
      <c r="C625" s="5"/>
      <c r="D625" s="5"/>
    </row>
    <row r="626" spans="1:4" x14ac:dyDescent="0.3">
      <c r="A626" s="3"/>
      <c r="C626" s="4"/>
      <c r="D626" s="4"/>
    </row>
  </sheetData>
  <sortState ref="A3:D122">
    <sortCondition ref="B3:B122"/>
  </sortState>
  <mergeCells count="1">
    <mergeCell ref="A1:L1"/>
  </mergeCells>
  <pageMargins left="0.25" right="0.25" top="0.25" bottom="0.6" header="0.25" footer="0.25"/>
  <pageSetup scale="80" orientation="landscape" r:id="rId1"/>
  <headerFooter differentFirst="1" scaleWithDoc="0" alignWithMargins="0">
    <oddFooter>Page &amp;P&amp;RCOMPLETED FOIA Request- 2017 Salary and Additional Payments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FOIA REQUEST</vt:lpstr>
      <vt:lpstr>'FOIA REQUEST'!Print_Titles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Nichols, Nancy</dc:creator>
  <cp:lastModifiedBy>Maglio, Ellen</cp:lastModifiedBy>
  <cp:lastPrinted>2018-04-17T21:12:35Z</cp:lastPrinted>
  <dcterms:created xsi:type="dcterms:W3CDTF">2017-04-25T15:12:23Z</dcterms:created>
  <dcterms:modified xsi:type="dcterms:W3CDTF">2018-04-18T19:44:08Z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